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Eyhike_Web_Pages\Public\"/>
    </mc:Choice>
  </mc:AlternateContent>
  <xr:revisionPtr revIDLastSave="0" documentId="8_{9BE41B39-6853-4606-985A-D09752C51547}" xr6:coauthVersionLast="47" xr6:coauthVersionMax="47" xr10:uidLastSave="{00000000-0000-0000-0000-000000000000}"/>
  <bookViews>
    <workbookView xWindow="-98" yWindow="-98" windowWidth="20715" windowHeight="13155" xr2:uid="{30FD15BC-8BCC-481F-9F85-36EB9CDE6ADE}"/>
  </bookViews>
  <sheets>
    <sheet name="2022 Menu" sheetId="1" r:id="rId1"/>
    <sheet name="2016 Menu" sheetId="2" r:id="rId2"/>
    <sheet name="2015 Menu" sheetId="3" r:id="rId3"/>
  </sheets>
  <definedNames>
    <definedName name="_xlnm._FilterDatabase" localSheetId="0" hidden="1">'2022 Menu'!$A$4:$G$83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G5" i="1" s="1"/>
  <c r="D50" i="3"/>
  <c r="D42" i="3"/>
  <c r="E42" i="3" s="1"/>
  <c r="F42" i="3" s="1"/>
  <c r="D34" i="3"/>
  <c r="E34" i="3" s="1"/>
  <c r="D26" i="3"/>
  <c r="D18" i="3"/>
  <c r="D10" i="3"/>
  <c r="C59" i="3" s="1"/>
  <c r="E3" i="3"/>
  <c r="F3" i="3" s="1"/>
  <c r="D3" i="3"/>
  <c r="D50" i="2"/>
  <c r="E50" i="2" s="1"/>
  <c r="D42" i="2"/>
  <c r="D34" i="2"/>
  <c r="C30" i="2"/>
  <c r="D26" i="2" s="1"/>
  <c r="C22" i="2"/>
  <c r="D18" i="2"/>
  <c r="C14" i="2"/>
  <c r="D10" i="2" s="1"/>
  <c r="C6" i="2"/>
  <c r="D3" i="2"/>
  <c r="E3" i="2" s="1"/>
  <c r="E72" i="1"/>
  <c r="E65" i="1"/>
  <c r="E53" i="1"/>
  <c r="E45" i="1"/>
  <c r="F45" i="1" s="1"/>
  <c r="G45" i="1" s="1"/>
  <c r="E36" i="1"/>
  <c r="E27" i="1"/>
  <c r="E18" i="1"/>
  <c r="F18" i="1" s="1"/>
  <c r="G18" i="1" s="1"/>
  <c r="B18" i="1"/>
  <c r="B27" i="1" s="1"/>
  <c r="A18" i="1"/>
  <c r="E9" i="1"/>
  <c r="A9" i="1"/>
  <c r="D63" i="1" l="1"/>
  <c r="F53" i="1"/>
  <c r="G53" i="1" s="1"/>
  <c r="E10" i="2"/>
  <c r="F10" i="2"/>
  <c r="F18" i="2"/>
  <c r="E59" i="3"/>
  <c r="F59" i="3" s="1"/>
  <c r="D59" i="3"/>
  <c r="E26" i="2"/>
  <c r="F26" i="2"/>
  <c r="F42" i="2"/>
  <c r="E26" i="3"/>
  <c r="F26" i="3" s="1"/>
  <c r="F50" i="2"/>
  <c r="E50" i="3"/>
  <c r="F50" i="3" s="1"/>
  <c r="E18" i="2"/>
  <c r="E10" i="3"/>
  <c r="F3" i="2"/>
  <c r="F10" i="3"/>
  <c r="F34" i="3"/>
  <c r="C59" i="2"/>
  <c r="E18" i="3"/>
  <c r="F18" i="3" s="1"/>
  <c r="E34" i="2"/>
  <c r="F34" i="2" s="1"/>
  <c r="E42" i="2"/>
  <c r="A27" i="1"/>
  <c r="B36" i="1"/>
  <c r="F36" i="1"/>
  <c r="G36" i="1" s="1"/>
  <c r="F72" i="1"/>
  <c r="G72" i="1" s="1"/>
  <c r="F9" i="1"/>
  <c r="G9" i="1" s="1"/>
  <c r="D83" i="1"/>
  <c r="F27" i="1"/>
  <c r="G27" i="1" s="1"/>
  <c r="F65" i="1"/>
  <c r="G65" i="1" s="1"/>
  <c r="E59" i="2" l="1"/>
  <c r="F59" i="2"/>
  <c r="D59" i="2"/>
  <c r="E63" i="1"/>
  <c r="F63" i="1"/>
  <c r="G63" i="1" s="1"/>
  <c r="A36" i="1"/>
  <c r="B45" i="1"/>
  <c r="F83" i="1"/>
  <c r="G83" i="1" s="1"/>
  <c r="E83" i="1"/>
  <c r="A45" i="1" l="1"/>
  <c r="B53" i="1"/>
  <c r="B65" i="1" l="1"/>
  <c r="A53" i="1"/>
  <c r="A65" i="1" l="1"/>
  <c r="B72" i="1"/>
  <c r="A72" i="1" s="1"/>
</calcChain>
</file>

<file path=xl/sharedStrings.xml><?xml version="1.0" encoding="utf-8"?>
<sst xmlns="http://schemas.openxmlformats.org/spreadsheetml/2006/main" count="379" uniqueCount="97">
  <si>
    <t>Menu for 70 Mile Backpacking Trip - 2022</t>
  </si>
  <si>
    <t>First morning - breakfast at the hotel: restaurant</t>
  </si>
  <si>
    <t>Meals &amp; Dates</t>
  </si>
  <si>
    <t>Day</t>
  </si>
  <si>
    <t>Item</t>
  </si>
  <si>
    <t>Ounces</t>
  </si>
  <si>
    <t>Pounds</t>
  </si>
  <si>
    <t>Total Weight For The Day =====&gt;</t>
  </si>
  <si>
    <t>Breakfast</t>
  </si>
  <si>
    <t>None</t>
  </si>
  <si>
    <t>Snack</t>
  </si>
  <si>
    <t>Breakfast Bar</t>
  </si>
  <si>
    <t>Lunch</t>
  </si>
  <si>
    <t>McDonald's sausage buiscuit</t>
  </si>
  <si>
    <t>Mt. Hood Trail Mix</t>
  </si>
  <si>
    <t>Espresso Beans (1/3 pkg)</t>
  </si>
  <si>
    <t>Dinner</t>
  </si>
  <si>
    <t>Lentil and Bean Chili</t>
  </si>
  <si>
    <t>Parmesan Cheese</t>
  </si>
  <si>
    <t>Dessert</t>
  </si>
  <si>
    <t>Chocolate bar 1/2</t>
  </si>
  <si>
    <t>Oatmeal w/Peanutbutter &amp; brown sugar</t>
  </si>
  <si>
    <t>Hot chocolate</t>
  </si>
  <si>
    <t>Granola Bar</t>
  </si>
  <si>
    <t>Punchin Potatoes &amp; Beans Chili Mac</t>
  </si>
  <si>
    <t>Instant Grits</t>
  </si>
  <si>
    <t>Bagel &amp; Peanut Butter &amp; Jelly</t>
  </si>
  <si>
    <t>Mexican Corn Pie</t>
  </si>
  <si>
    <t>Tikka Masala &amp; Rice</t>
  </si>
  <si>
    <t>Oatmeal w/pecans &amp; brown sugar</t>
  </si>
  <si>
    <t xml:space="preserve">Trail Mix </t>
  </si>
  <si>
    <t>Spicy Smoky Dreamy Mac</t>
  </si>
  <si>
    <t>Total Ounces</t>
  </si>
  <si>
    <t>Total Pounds</t>
  </si>
  <si>
    <t>Total Weight for the trip:</t>
  </si>
  <si>
    <t>XX</t>
  </si>
  <si>
    <t>Sandwich from town</t>
  </si>
  <si>
    <t>Crackers &amp; Cheese from town</t>
  </si>
  <si>
    <t>Dehydrated fruit</t>
  </si>
  <si>
    <t>Have snacks and extra water in car</t>
  </si>
  <si>
    <t>Notes on making a spaghetti meal</t>
  </si>
  <si>
    <t>12 ounces of sauce dehydrate for one serving</t>
  </si>
  <si>
    <t>1.75 ounces of noodles</t>
  </si>
  <si>
    <t>Steves' Menu for 50 Mile Backpacking Trip - 2016</t>
  </si>
  <si>
    <t>Meal</t>
  </si>
  <si>
    <t>Day 1 - Tuesday</t>
  </si>
  <si>
    <t>Total Weight:</t>
  </si>
  <si>
    <t>Bagel &amp; Peanut Butter</t>
  </si>
  <si>
    <t>Fruitcake</t>
  </si>
  <si>
    <t>Day 2 - Wednesday</t>
  </si>
  <si>
    <t>Oatmeal w/bacon &amp; brown sugar</t>
  </si>
  <si>
    <t>Coffee</t>
  </si>
  <si>
    <t>Trail Mix</t>
  </si>
  <si>
    <t>Spaghetti</t>
  </si>
  <si>
    <t>Day 3 - Thursday</t>
  </si>
  <si>
    <t>Oatmeal w/cinnamon &amp; raisins</t>
  </si>
  <si>
    <t>Breakfast bar</t>
  </si>
  <si>
    <t>Lentils</t>
  </si>
  <si>
    <t>Chocolate</t>
  </si>
  <si>
    <t>Day 4 - Friday</t>
  </si>
  <si>
    <t>Granola</t>
  </si>
  <si>
    <t>Day 5 - Saturday</t>
  </si>
  <si>
    <t>Oatmeal w/cinnamon &amp; brown sugar</t>
  </si>
  <si>
    <t>Breakfast bar - 2 pack</t>
  </si>
  <si>
    <t>Mashed Potatoes and Walnuts</t>
  </si>
  <si>
    <t>Day 6 - Sunday</t>
  </si>
  <si>
    <t>Cream of Rice - 1 cup water</t>
  </si>
  <si>
    <t>Day 7 - Monday</t>
  </si>
  <si>
    <t>Steves' Menu for 50 Mile Backpacking Trip - 2015</t>
  </si>
  <si>
    <t>Day 1 - Thursday</t>
  </si>
  <si>
    <t>Noodle Soup</t>
  </si>
  <si>
    <t>Day 2 - Friday</t>
  </si>
  <si>
    <t>Hot chocolate &amp; Marshmallows</t>
  </si>
  <si>
    <t>Pilot Bread</t>
  </si>
  <si>
    <t>Day 3 - Saturday</t>
  </si>
  <si>
    <t>Cream of Wheat</t>
  </si>
  <si>
    <t>Pilot Bread (1 of 2 days)</t>
  </si>
  <si>
    <t>Trail Mix (2 of 2 days)</t>
  </si>
  <si>
    <t>Beef LowMein Noodles</t>
  </si>
  <si>
    <t>Tapioca Pudding</t>
  </si>
  <si>
    <t>Day 4 - Sunday</t>
  </si>
  <si>
    <t>Pilot Bread (2 of 2 days)</t>
  </si>
  <si>
    <t>Trail Mix &amp; chocolate</t>
  </si>
  <si>
    <t>Day 5</t>
  </si>
  <si>
    <t>Chili Mac</t>
  </si>
  <si>
    <t>Blueberry Crumble</t>
  </si>
  <si>
    <t>Day 6</t>
  </si>
  <si>
    <t>Granola w/powdered milk</t>
  </si>
  <si>
    <t>Candy Bar</t>
  </si>
  <si>
    <t>Day 7</t>
  </si>
  <si>
    <t>Miscellaneous</t>
  </si>
  <si>
    <t>Total Weight For Miscellaneous =====&gt;</t>
  </si>
  <si>
    <t>Trail Mix (3 extra ounces)</t>
  </si>
  <si>
    <t>Granola Bar (extra for trip)</t>
  </si>
  <si>
    <t>Jelly for bagels</t>
  </si>
  <si>
    <t>Last minute items before the trip</t>
  </si>
  <si>
    <t>Fill in Start Date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</si>
</sst>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2" borderId="1" xfId="1" applyFill="1" applyBorder="1"/>
    <xf numFmtId="0" fontId="1" fillId="2" borderId="1" xfId="1" applyFill="1" applyBorder="1" applyAlignment="1">
      <alignment horizontal="right"/>
    </xf>
    <xf numFmtId="14" fontId="1" fillId="3" borderId="1" xfId="1" applyNumberFormat="1" applyFill="1" applyBorder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12" fontId="1" fillId="3" borderId="3" xfId="1" applyNumberFormat="1" applyFill="1" applyBorder="1" applyAlignment="1">
      <alignment horizontal="left"/>
    </xf>
    <xf numFmtId="0" fontId="1" fillId="0" borderId="1" xfId="1" applyBorder="1"/>
    <xf numFmtId="0" fontId="1" fillId="0" borderId="5" xfId="1" applyBorder="1"/>
    <xf numFmtId="0" fontId="2" fillId="4" borderId="1" xfId="1" applyFont="1" applyFill="1" applyBorder="1"/>
    <xf numFmtId="0" fontId="1" fillId="0" borderId="6" xfId="1" applyBorder="1"/>
    <xf numFmtId="0" fontId="1" fillId="0" borderId="7" xfId="1" applyBorder="1"/>
    <xf numFmtId="0" fontId="0" fillId="0" borderId="1" xfId="0" applyBorder="1"/>
    <xf numFmtId="0" fontId="1" fillId="3" borderId="1" xfId="1" applyFill="1" applyBorder="1" applyAlignment="1">
      <alignment wrapText="1"/>
    </xf>
    <xf numFmtId="0" fontId="1" fillId="3" borderId="1" xfId="1" applyFill="1" applyBorder="1"/>
    <xf numFmtId="0" fontId="1" fillId="5" borderId="1" xfId="1" applyFill="1" applyBorder="1"/>
    <xf numFmtId="0" fontId="1" fillId="2" borderId="1" xfId="1" applyFill="1" applyBorder="1" applyAlignment="1">
      <alignment horizontal="center"/>
    </xf>
    <xf numFmtId="0" fontId="1" fillId="0" borderId="1" xfId="1" applyFill="1" applyBorder="1"/>
    <xf numFmtId="0" fontId="1" fillId="0" borderId="2" xfId="1" applyFill="1" applyBorder="1"/>
    <xf numFmtId="0" fontId="1" fillId="0" borderId="0" xfId="1" applyFill="1"/>
    <xf numFmtId="14" fontId="1" fillId="5" borderId="0" xfId="1" applyNumberFormat="1" applyFill="1"/>
  </cellXfs>
  <cellStyles count="2">
    <cellStyle name="Normal" xfId="0" builtinId="0"/>
    <cellStyle name="Normal 2" xfId="1" xr:uid="{50E069EB-2F65-4961-86AB-A37136833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9340-4EF5-4C9C-AD4E-88C4454AFF0C}">
  <sheetPr>
    <tabColor rgb="FFFFC000"/>
  </sheetPr>
  <dimension ref="A1:G91"/>
  <sheetViews>
    <sheetView tabSelected="1" workbookViewId="0">
      <selection activeCell="D1" sqref="D1"/>
    </sheetView>
  </sheetViews>
  <sheetFormatPr defaultRowHeight="12.75" x14ac:dyDescent="0.35"/>
  <cols>
    <col min="1" max="1" width="20" style="1" customWidth="1"/>
    <col min="2" max="2" width="4.3984375" style="1" customWidth="1"/>
    <col min="3" max="3" width="32.73046875" style="1" bestFit="1" customWidth="1"/>
    <col min="4" max="6" width="9.06640625" style="1"/>
    <col min="7" max="7" width="6.9296875" style="1" bestFit="1" customWidth="1"/>
    <col min="8" max="257" width="9.06640625" style="1"/>
    <col min="258" max="258" width="20" style="1" customWidth="1"/>
    <col min="259" max="259" width="29.46484375" style="1" bestFit="1" customWidth="1"/>
    <col min="260" max="262" width="9.06640625" style="1"/>
    <col min="263" max="263" width="6.9296875" style="1" bestFit="1" customWidth="1"/>
    <col min="264" max="513" width="9.06640625" style="1"/>
    <col min="514" max="514" width="20" style="1" customWidth="1"/>
    <col min="515" max="515" width="29.46484375" style="1" bestFit="1" customWidth="1"/>
    <col min="516" max="518" width="9.06640625" style="1"/>
    <col min="519" max="519" width="6.9296875" style="1" bestFit="1" customWidth="1"/>
    <col min="520" max="769" width="9.06640625" style="1"/>
    <col min="770" max="770" width="20" style="1" customWidth="1"/>
    <col min="771" max="771" width="29.46484375" style="1" bestFit="1" customWidth="1"/>
    <col min="772" max="774" width="9.06640625" style="1"/>
    <col min="775" max="775" width="6.9296875" style="1" bestFit="1" customWidth="1"/>
    <col min="776" max="1025" width="9.06640625" style="1"/>
    <col min="1026" max="1026" width="20" style="1" customWidth="1"/>
    <col min="1027" max="1027" width="29.46484375" style="1" bestFit="1" customWidth="1"/>
    <col min="1028" max="1030" width="9.06640625" style="1"/>
    <col min="1031" max="1031" width="6.9296875" style="1" bestFit="1" customWidth="1"/>
    <col min="1032" max="1281" width="9.06640625" style="1"/>
    <col min="1282" max="1282" width="20" style="1" customWidth="1"/>
    <col min="1283" max="1283" width="29.46484375" style="1" bestFit="1" customWidth="1"/>
    <col min="1284" max="1286" width="9.06640625" style="1"/>
    <col min="1287" max="1287" width="6.9296875" style="1" bestFit="1" customWidth="1"/>
    <col min="1288" max="1537" width="9.06640625" style="1"/>
    <col min="1538" max="1538" width="20" style="1" customWidth="1"/>
    <col min="1539" max="1539" width="29.46484375" style="1" bestFit="1" customWidth="1"/>
    <col min="1540" max="1542" width="9.06640625" style="1"/>
    <col min="1543" max="1543" width="6.9296875" style="1" bestFit="1" customWidth="1"/>
    <col min="1544" max="1793" width="9.06640625" style="1"/>
    <col min="1794" max="1794" width="20" style="1" customWidth="1"/>
    <col min="1795" max="1795" width="29.46484375" style="1" bestFit="1" customWidth="1"/>
    <col min="1796" max="1798" width="9.06640625" style="1"/>
    <col min="1799" max="1799" width="6.9296875" style="1" bestFit="1" customWidth="1"/>
    <col min="1800" max="2049" width="9.06640625" style="1"/>
    <col min="2050" max="2050" width="20" style="1" customWidth="1"/>
    <col min="2051" max="2051" width="29.46484375" style="1" bestFit="1" customWidth="1"/>
    <col min="2052" max="2054" width="9.06640625" style="1"/>
    <col min="2055" max="2055" width="6.9296875" style="1" bestFit="1" customWidth="1"/>
    <col min="2056" max="2305" width="9.06640625" style="1"/>
    <col min="2306" max="2306" width="20" style="1" customWidth="1"/>
    <col min="2307" max="2307" width="29.46484375" style="1" bestFit="1" customWidth="1"/>
    <col min="2308" max="2310" width="9.06640625" style="1"/>
    <col min="2311" max="2311" width="6.9296875" style="1" bestFit="1" customWidth="1"/>
    <col min="2312" max="2561" width="9.06640625" style="1"/>
    <col min="2562" max="2562" width="20" style="1" customWidth="1"/>
    <col min="2563" max="2563" width="29.46484375" style="1" bestFit="1" customWidth="1"/>
    <col min="2564" max="2566" width="9.06640625" style="1"/>
    <col min="2567" max="2567" width="6.9296875" style="1" bestFit="1" customWidth="1"/>
    <col min="2568" max="2817" width="9.06640625" style="1"/>
    <col min="2818" max="2818" width="20" style="1" customWidth="1"/>
    <col min="2819" max="2819" width="29.46484375" style="1" bestFit="1" customWidth="1"/>
    <col min="2820" max="2822" width="9.06640625" style="1"/>
    <col min="2823" max="2823" width="6.9296875" style="1" bestFit="1" customWidth="1"/>
    <col min="2824" max="3073" width="9.06640625" style="1"/>
    <col min="3074" max="3074" width="20" style="1" customWidth="1"/>
    <col min="3075" max="3075" width="29.46484375" style="1" bestFit="1" customWidth="1"/>
    <col min="3076" max="3078" width="9.06640625" style="1"/>
    <col min="3079" max="3079" width="6.9296875" style="1" bestFit="1" customWidth="1"/>
    <col min="3080" max="3329" width="9.06640625" style="1"/>
    <col min="3330" max="3330" width="20" style="1" customWidth="1"/>
    <col min="3331" max="3331" width="29.46484375" style="1" bestFit="1" customWidth="1"/>
    <col min="3332" max="3334" width="9.06640625" style="1"/>
    <col min="3335" max="3335" width="6.9296875" style="1" bestFit="1" customWidth="1"/>
    <col min="3336" max="3585" width="9.06640625" style="1"/>
    <col min="3586" max="3586" width="20" style="1" customWidth="1"/>
    <col min="3587" max="3587" width="29.46484375" style="1" bestFit="1" customWidth="1"/>
    <col min="3588" max="3590" width="9.06640625" style="1"/>
    <col min="3591" max="3591" width="6.9296875" style="1" bestFit="1" customWidth="1"/>
    <col min="3592" max="3841" width="9.06640625" style="1"/>
    <col min="3842" max="3842" width="20" style="1" customWidth="1"/>
    <col min="3843" max="3843" width="29.46484375" style="1" bestFit="1" customWidth="1"/>
    <col min="3844" max="3846" width="9.06640625" style="1"/>
    <col min="3847" max="3847" width="6.9296875" style="1" bestFit="1" customWidth="1"/>
    <col min="3848" max="4097" width="9.06640625" style="1"/>
    <col min="4098" max="4098" width="20" style="1" customWidth="1"/>
    <col min="4099" max="4099" width="29.46484375" style="1" bestFit="1" customWidth="1"/>
    <col min="4100" max="4102" width="9.06640625" style="1"/>
    <col min="4103" max="4103" width="6.9296875" style="1" bestFit="1" customWidth="1"/>
    <col min="4104" max="4353" width="9.06640625" style="1"/>
    <col min="4354" max="4354" width="20" style="1" customWidth="1"/>
    <col min="4355" max="4355" width="29.46484375" style="1" bestFit="1" customWidth="1"/>
    <col min="4356" max="4358" width="9.06640625" style="1"/>
    <col min="4359" max="4359" width="6.9296875" style="1" bestFit="1" customWidth="1"/>
    <col min="4360" max="4609" width="9.06640625" style="1"/>
    <col min="4610" max="4610" width="20" style="1" customWidth="1"/>
    <col min="4611" max="4611" width="29.46484375" style="1" bestFit="1" customWidth="1"/>
    <col min="4612" max="4614" width="9.06640625" style="1"/>
    <col min="4615" max="4615" width="6.9296875" style="1" bestFit="1" customWidth="1"/>
    <col min="4616" max="4865" width="9.06640625" style="1"/>
    <col min="4866" max="4866" width="20" style="1" customWidth="1"/>
    <col min="4867" max="4867" width="29.46484375" style="1" bestFit="1" customWidth="1"/>
    <col min="4868" max="4870" width="9.06640625" style="1"/>
    <col min="4871" max="4871" width="6.9296875" style="1" bestFit="1" customWidth="1"/>
    <col min="4872" max="5121" width="9.06640625" style="1"/>
    <col min="5122" max="5122" width="20" style="1" customWidth="1"/>
    <col min="5123" max="5123" width="29.46484375" style="1" bestFit="1" customWidth="1"/>
    <col min="5124" max="5126" width="9.06640625" style="1"/>
    <col min="5127" max="5127" width="6.9296875" style="1" bestFit="1" customWidth="1"/>
    <col min="5128" max="5377" width="9.06640625" style="1"/>
    <col min="5378" max="5378" width="20" style="1" customWidth="1"/>
    <col min="5379" max="5379" width="29.46484375" style="1" bestFit="1" customWidth="1"/>
    <col min="5380" max="5382" width="9.06640625" style="1"/>
    <col min="5383" max="5383" width="6.9296875" style="1" bestFit="1" customWidth="1"/>
    <col min="5384" max="5633" width="9.06640625" style="1"/>
    <col min="5634" max="5634" width="20" style="1" customWidth="1"/>
    <col min="5635" max="5635" width="29.46484375" style="1" bestFit="1" customWidth="1"/>
    <col min="5636" max="5638" width="9.06640625" style="1"/>
    <col min="5639" max="5639" width="6.9296875" style="1" bestFit="1" customWidth="1"/>
    <col min="5640" max="5889" width="9.06640625" style="1"/>
    <col min="5890" max="5890" width="20" style="1" customWidth="1"/>
    <col min="5891" max="5891" width="29.46484375" style="1" bestFit="1" customWidth="1"/>
    <col min="5892" max="5894" width="9.06640625" style="1"/>
    <col min="5895" max="5895" width="6.9296875" style="1" bestFit="1" customWidth="1"/>
    <col min="5896" max="6145" width="9.06640625" style="1"/>
    <col min="6146" max="6146" width="20" style="1" customWidth="1"/>
    <col min="6147" max="6147" width="29.46484375" style="1" bestFit="1" customWidth="1"/>
    <col min="6148" max="6150" width="9.06640625" style="1"/>
    <col min="6151" max="6151" width="6.9296875" style="1" bestFit="1" customWidth="1"/>
    <col min="6152" max="6401" width="9.06640625" style="1"/>
    <col min="6402" max="6402" width="20" style="1" customWidth="1"/>
    <col min="6403" max="6403" width="29.46484375" style="1" bestFit="1" customWidth="1"/>
    <col min="6404" max="6406" width="9.06640625" style="1"/>
    <col min="6407" max="6407" width="6.9296875" style="1" bestFit="1" customWidth="1"/>
    <col min="6408" max="6657" width="9.06640625" style="1"/>
    <col min="6658" max="6658" width="20" style="1" customWidth="1"/>
    <col min="6659" max="6659" width="29.46484375" style="1" bestFit="1" customWidth="1"/>
    <col min="6660" max="6662" width="9.06640625" style="1"/>
    <col min="6663" max="6663" width="6.9296875" style="1" bestFit="1" customWidth="1"/>
    <col min="6664" max="6913" width="9.06640625" style="1"/>
    <col min="6914" max="6914" width="20" style="1" customWidth="1"/>
    <col min="6915" max="6915" width="29.46484375" style="1" bestFit="1" customWidth="1"/>
    <col min="6916" max="6918" width="9.06640625" style="1"/>
    <col min="6919" max="6919" width="6.9296875" style="1" bestFit="1" customWidth="1"/>
    <col min="6920" max="7169" width="9.06640625" style="1"/>
    <col min="7170" max="7170" width="20" style="1" customWidth="1"/>
    <col min="7171" max="7171" width="29.46484375" style="1" bestFit="1" customWidth="1"/>
    <col min="7172" max="7174" width="9.06640625" style="1"/>
    <col min="7175" max="7175" width="6.9296875" style="1" bestFit="1" customWidth="1"/>
    <col min="7176" max="7425" width="9.06640625" style="1"/>
    <col min="7426" max="7426" width="20" style="1" customWidth="1"/>
    <col min="7427" max="7427" width="29.46484375" style="1" bestFit="1" customWidth="1"/>
    <col min="7428" max="7430" width="9.06640625" style="1"/>
    <col min="7431" max="7431" width="6.9296875" style="1" bestFit="1" customWidth="1"/>
    <col min="7432" max="7681" width="9.06640625" style="1"/>
    <col min="7682" max="7682" width="20" style="1" customWidth="1"/>
    <col min="7683" max="7683" width="29.46484375" style="1" bestFit="1" customWidth="1"/>
    <col min="7684" max="7686" width="9.06640625" style="1"/>
    <col min="7687" max="7687" width="6.9296875" style="1" bestFit="1" customWidth="1"/>
    <col min="7688" max="7937" width="9.06640625" style="1"/>
    <col min="7938" max="7938" width="20" style="1" customWidth="1"/>
    <col min="7939" max="7939" width="29.46484375" style="1" bestFit="1" customWidth="1"/>
    <col min="7940" max="7942" width="9.06640625" style="1"/>
    <col min="7943" max="7943" width="6.9296875" style="1" bestFit="1" customWidth="1"/>
    <col min="7944" max="8193" width="9.06640625" style="1"/>
    <col min="8194" max="8194" width="20" style="1" customWidth="1"/>
    <col min="8195" max="8195" width="29.46484375" style="1" bestFit="1" customWidth="1"/>
    <col min="8196" max="8198" width="9.06640625" style="1"/>
    <col min="8199" max="8199" width="6.9296875" style="1" bestFit="1" customWidth="1"/>
    <col min="8200" max="8449" width="9.06640625" style="1"/>
    <col min="8450" max="8450" width="20" style="1" customWidth="1"/>
    <col min="8451" max="8451" width="29.46484375" style="1" bestFit="1" customWidth="1"/>
    <col min="8452" max="8454" width="9.06640625" style="1"/>
    <col min="8455" max="8455" width="6.9296875" style="1" bestFit="1" customWidth="1"/>
    <col min="8456" max="8705" width="9.06640625" style="1"/>
    <col min="8706" max="8706" width="20" style="1" customWidth="1"/>
    <col min="8707" max="8707" width="29.46484375" style="1" bestFit="1" customWidth="1"/>
    <col min="8708" max="8710" width="9.06640625" style="1"/>
    <col min="8711" max="8711" width="6.9296875" style="1" bestFit="1" customWidth="1"/>
    <col min="8712" max="8961" width="9.06640625" style="1"/>
    <col min="8962" max="8962" width="20" style="1" customWidth="1"/>
    <col min="8963" max="8963" width="29.46484375" style="1" bestFit="1" customWidth="1"/>
    <col min="8964" max="8966" width="9.06640625" style="1"/>
    <col min="8967" max="8967" width="6.9296875" style="1" bestFit="1" customWidth="1"/>
    <col min="8968" max="9217" width="9.06640625" style="1"/>
    <col min="9218" max="9218" width="20" style="1" customWidth="1"/>
    <col min="9219" max="9219" width="29.46484375" style="1" bestFit="1" customWidth="1"/>
    <col min="9220" max="9222" width="9.06640625" style="1"/>
    <col min="9223" max="9223" width="6.9296875" style="1" bestFit="1" customWidth="1"/>
    <col min="9224" max="9473" width="9.06640625" style="1"/>
    <col min="9474" max="9474" width="20" style="1" customWidth="1"/>
    <col min="9475" max="9475" width="29.46484375" style="1" bestFit="1" customWidth="1"/>
    <col min="9476" max="9478" width="9.06640625" style="1"/>
    <col min="9479" max="9479" width="6.9296875" style="1" bestFit="1" customWidth="1"/>
    <col min="9480" max="9729" width="9.06640625" style="1"/>
    <col min="9730" max="9730" width="20" style="1" customWidth="1"/>
    <col min="9731" max="9731" width="29.46484375" style="1" bestFit="1" customWidth="1"/>
    <col min="9732" max="9734" width="9.06640625" style="1"/>
    <col min="9735" max="9735" width="6.9296875" style="1" bestFit="1" customWidth="1"/>
    <col min="9736" max="9985" width="9.06640625" style="1"/>
    <col min="9986" max="9986" width="20" style="1" customWidth="1"/>
    <col min="9987" max="9987" width="29.46484375" style="1" bestFit="1" customWidth="1"/>
    <col min="9988" max="9990" width="9.06640625" style="1"/>
    <col min="9991" max="9991" width="6.9296875" style="1" bestFit="1" customWidth="1"/>
    <col min="9992" max="10241" width="9.06640625" style="1"/>
    <col min="10242" max="10242" width="20" style="1" customWidth="1"/>
    <col min="10243" max="10243" width="29.46484375" style="1" bestFit="1" customWidth="1"/>
    <col min="10244" max="10246" width="9.06640625" style="1"/>
    <col min="10247" max="10247" width="6.9296875" style="1" bestFit="1" customWidth="1"/>
    <col min="10248" max="10497" width="9.06640625" style="1"/>
    <col min="10498" max="10498" width="20" style="1" customWidth="1"/>
    <col min="10499" max="10499" width="29.46484375" style="1" bestFit="1" customWidth="1"/>
    <col min="10500" max="10502" width="9.06640625" style="1"/>
    <col min="10503" max="10503" width="6.9296875" style="1" bestFit="1" customWidth="1"/>
    <col min="10504" max="10753" width="9.06640625" style="1"/>
    <col min="10754" max="10754" width="20" style="1" customWidth="1"/>
    <col min="10755" max="10755" width="29.46484375" style="1" bestFit="1" customWidth="1"/>
    <col min="10756" max="10758" width="9.06640625" style="1"/>
    <col min="10759" max="10759" width="6.9296875" style="1" bestFit="1" customWidth="1"/>
    <col min="10760" max="11009" width="9.06640625" style="1"/>
    <col min="11010" max="11010" width="20" style="1" customWidth="1"/>
    <col min="11011" max="11011" width="29.46484375" style="1" bestFit="1" customWidth="1"/>
    <col min="11012" max="11014" width="9.06640625" style="1"/>
    <col min="11015" max="11015" width="6.9296875" style="1" bestFit="1" customWidth="1"/>
    <col min="11016" max="11265" width="9.06640625" style="1"/>
    <col min="11266" max="11266" width="20" style="1" customWidth="1"/>
    <col min="11267" max="11267" width="29.46484375" style="1" bestFit="1" customWidth="1"/>
    <col min="11268" max="11270" width="9.06640625" style="1"/>
    <col min="11271" max="11271" width="6.9296875" style="1" bestFit="1" customWidth="1"/>
    <col min="11272" max="11521" width="9.06640625" style="1"/>
    <col min="11522" max="11522" width="20" style="1" customWidth="1"/>
    <col min="11523" max="11523" width="29.46484375" style="1" bestFit="1" customWidth="1"/>
    <col min="11524" max="11526" width="9.06640625" style="1"/>
    <col min="11527" max="11527" width="6.9296875" style="1" bestFit="1" customWidth="1"/>
    <col min="11528" max="11777" width="9.06640625" style="1"/>
    <col min="11778" max="11778" width="20" style="1" customWidth="1"/>
    <col min="11779" max="11779" width="29.46484375" style="1" bestFit="1" customWidth="1"/>
    <col min="11780" max="11782" width="9.06640625" style="1"/>
    <col min="11783" max="11783" width="6.9296875" style="1" bestFit="1" customWidth="1"/>
    <col min="11784" max="12033" width="9.06640625" style="1"/>
    <col min="12034" max="12034" width="20" style="1" customWidth="1"/>
    <col min="12035" max="12035" width="29.46484375" style="1" bestFit="1" customWidth="1"/>
    <col min="12036" max="12038" width="9.06640625" style="1"/>
    <col min="12039" max="12039" width="6.9296875" style="1" bestFit="1" customWidth="1"/>
    <col min="12040" max="12289" width="9.06640625" style="1"/>
    <col min="12290" max="12290" width="20" style="1" customWidth="1"/>
    <col min="12291" max="12291" width="29.46484375" style="1" bestFit="1" customWidth="1"/>
    <col min="12292" max="12294" width="9.06640625" style="1"/>
    <col min="12295" max="12295" width="6.9296875" style="1" bestFit="1" customWidth="1"/>
    <col min="12296" max="12545" width="9.06640625" style="1"/>
    <col min="12546" max="12546" width="20" style="1" customWidth="1"/>
    <col min="12547" max="12547" width="29.46484375" style="1" bestFit="1" customWidth="1"/>
    <col min="12548" max="12550" width="9.06640625" style="1"/>
    <col min="12551" max="12551" width="6.9296875" style="1" bestFit="1" customWidth="1"/>
    <col min="12552" max="12801" width="9.06640625" style="1"/>
    <col min="12802" max="12802" width="20" style="1" customWidth="1"/>
    <col min="12803" max="12803" width="29.46484375" style="1" bestFit="1" customWidth="1"/>
    <col min="12804" max="12806" width="9.06640625" style="1"/>
    <col min="12807" max="12807" width="6.9296875" style="1" bestFit="1" customWidth="1"/>
    <col min="12808" max="13057" width="9.06640625" style="1"/>
    <col min="13058" max="13058" width="20" style="1" customWidth="1"/>
    <col min="13059" max="13059" width="29.46484375" style="1" bestFit="1" customWidth="1"/>
    <col min="13060" max="13062" width="9.06640625" style="1"/>
    <col min="13063" max="13063" width="6.9296875" style="1" bestFit="1" customWidth="1"/>
    <col min="13064" max="13313" width="9.06640625" style="1"/>
    <col min="13314" max="13314" width="20" style="1" customWidth="1"/>
    <col min="13315" max="13315" width="29.46484375" style="1" bestFit="1" customWidth="1"/>
    <col min="13316" max="13318" width="9.06640625" style="1"/>
    <col min="13319" max="13319" width="6.9296875" style="1" bestFit="1" customWidth="1"/>
    <col min="13320" max="13569" width="9.06640625" style="1"/>
    <col min="13570" max="13570" width="20" style="1" customWidth="1"/>
    <col min="13571" max="13571" width="29.46484375" style="1" bestFit="1" customWidth="1"/>
    <col min="13572" max="13574" width="9.06640625" style="1"/>
    <col min="13575" max="13575" width="6.9296875" style="1" bestFit="1" customWidth="1"/>
    <col min="13576" max="13825" width="9.06640625" style="1"/>
    <col min="13826" max="13826" width="20" style="1" customWidth="1"/>
    <col min="13827" max="13827" width="29.46484375" style="1" bestFit="1" customWidth="1"/>
    <col min="13828" max="13830" width="9.06640625" style="1"/>
    <col min="13831" max="13831" width="6.9296875" style="1" bestFit="1" customWidth="1"/>
    <col min="13832" max="14081" width="9.06640625" style="1"/>
    <col min="14082" max="14082" width="20" style="1" customWidth="1"/>
    <col min="14083" max="14083" width="29.46484375" style="1" bestFit="1" customWidth="1"/>
    <col min="14084" max="14086" width="9.06640625" style="1"/>
    <col min="14087" max="14087" width="6.9296875" style="1" bestFit="1" customWidth="1"/>
    <col min="14088" max="14337" width="9.06640625" style="1"/>
    <col min="14338" max="14338" width="20" style="1" customWidth="1"/>
    <col min="14339" max="14339" width="29.46484375" style="1" bestFit="1" customWidth="1"/>
    <col min="14340" max="14342" width="9.06640625" style="1"/>
    <col min="14343" max="14343" width="6.9296875" style="1" bestFit="1" customWidth="1"/>
    <col min="14344" max="14593" width="9.06640625" style="1"/>
    <col min="14594" max="14594" width="20" style="1" customWidth="1"/>
    <col min="14595" max="14595" width="29.46484375" style="1" bestFit="1" customWidth="1"/>
    <col min="14596" max="14598" width="9.06640625" style="1"/>
    <col min="14599" max="14599" width="6.9296875" style="1" bestFit="1" customWidth="1"/>
    <col min="14600" max="14849" width="9.06640625" style="1"/>
    <col min="14850" max="14850" width="20" style="1" customWidth="1"/>
    <col min="14851" max="14851" width="29.46484375" style="1" bestFit="1" customWidth="1"/>
    <col min="14852" max="14854" width="9.06640625" style="1"/>
    <col min="14855" max="14855" width="6.9296875" style="1" bestFit="1" customWidth="1"/>
    <col min="14856" max="15105" width="9.06640625" style="1"/>
    <col min="15106" max="15106" width="20" style="1" customWidth="1"/>
    <col min="15107" max="15107" width="29.46484375" style="1" bestFit="1" customWidth="1"/>
    <col min="15108" max="15110" width="9.06640625" style="1"/>
    <col min="15111" max="15111" width="6.9296875" style="1" bestFit="1" customWidth="1"/>
    <col min="15112" max="15361" width="9.06640625" style="1"/>
    <col min="15362" max="15362" width="20" style="1" customWidth="1"/>
    <col min="15363" max="15363" width="29.46484375" style="1" bestFit="1" customWidth="1"/>
    <col min="15364" max="15366" width="9.06640625" style="1"/>
    <col min="15367" max="15367" width="6.9296875" style="1" bestFit="1" customWidth="1"/>
    <col min="15368" max="15617" width="9.06640625" style="1"/>
    <col min="15618" max="15618" width="20" style="1" customWidth="1"/>
    <col min="15619" max="15619" width="29.46484375" style="1" bestFit="1" customWidth="1"/>
    <col min="15620" max="15622" width="9.06640625" style="1"/>
    <col min="15623" max="15623" width="6.9296875" style="1" bestFit="1" customWidth="1"/>
    <col min="15624" max="15873" width="9.06640625" style="1"/>
    <col min="15874" max="15874" width="20" style="1" customWidth="1"/>
    <col min="15875" max="15875" width="29.46484375" style="1" bestFit="1" customWidth="1"/>
    <col min="15876" max="15878" width="9.06640625" style="1"/>
    <col min="15879" max="15879" width="6.9296875" style="1" bestFit="1" customWidth="1"/>
    <col min="15880" max="16129" width="9.06640625" style="1"/>
    <col min="16130" max="16130" width="20" style="1" customWidth="1"/>
    <col min="16131" max="16131" width="29.46484375" style="1" bestFit="1" customWidth="1"/>
    <col min="16132" max="16134" width="9.06640625" style="1"/>
    <col min="16135" max="16135" width="6.9296875" style="1" bestFit="1" customWidth="1"/>
    <col min="16136" max="16384" width="9.06640625" style="1"/>
  </cols>
  <sheetData>
    <row r="1" spans="1:7" x14ac:dyDescent="0.35">
      <c r="A1" s="1" t="s">
        <v>0</v>
      </c>
      <c r="D1" s="1" t="s">
        <v>96</v>
      </c>
      <c r="F1" s="22">
        <v>44764</v>
      </c>
    </row>
    <row r="2" spans="1:7" x14ac:dyDescent="0.35">
      <c r="A2" s="1" t="s">
        <v>1</v>
      </c>
    </row>
    <row r="4" spans="1:7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5</v>
      </c>
      <c r="F4" s="3" t="s">
        <v>6</v>
      </c>
      <c r="G4" s="2" t="s">
        <v>5</v>
      </c>
    </row>
    <row r="5" spans="1:7" s="21" customFormat="1" x14ac:dyDescent="0.35">
      <c r="A5" s="4" t="s">
        <v>90</v>
      </c>
      <c r="B5" s="5"/>
      <c r="C5" s="5" t="s">
        <v>91</v>
      </c>
      <c r="D5" s="5"/>
      <c r="E5" s="6">
        <f>SUM(D5:D8)</f>
        <v>10.1</v>
      </c>
      <c r="F5" s="7">
        <f>INT(E5/16)</f>
        <v>0</v>
      </c>
      <c r="G5" s="8">
        <f>E5-F5*16</f>
        <v>10.1</v>
      </c>
    </row>
    <row r="6" spans="1:7" s="21" customFormat="1" ht="14.25" x14ac:dyDescent="0.45">
      <c r="A6" s="19" t="s">
        <v>90</v>
      </c>
      <c r="B6" s="20"/>
      <c r="C6" s="9" t="s">
        <v>92</v>
      </c>
      <c r="D6" s="9">
        <v>3</v>
      </c>
      <c r="E6"/>
      <c r="F6"/>
      <c r="G6"/>
    </row>
    <row r="7" spans="1:7" ht="14.25" x14ac:dyDescent="0.45">
      <c r="A7" s="19" t="s">
        <v>90</v>
      </c>
      <c r="B7" s="12"/>
      <c r="C7" s="9" t="s">
        <v>93</v>
      </c>
      <c r="D7" s="9">
        <v>3.1</v>
      </c>
      <c r="E7"/>
      <c r="F7"/>
      <c r="G7"/>
    </row>
    <row r="8" spans="1:7" s="21" customFormat="1" ht="14.25" x14ac:dyDescent="0.45">
      <c r="A8" s="19" t="s">
        <v>90</v>
      </c>
      <c r="B8" s="12"/>
      <c r="C8" s="9" t="s">
        <v>94</v>
      </c>
      <c r="D8" s="9">
        <v>4</v>
      </c>
      <c r="E8"/>
      <c r="F8"/>
      <c r="G8"/>
    </row>
    <row r="9" spans="1:7" x14ac:dyDescent="0.35">
      <c r="A9" s="4" t="str">
        <f>TEXT(F$1, "m/dd/yy") &amp; " - " &amp; TEXT(F$1 - 1 + B9,"dddd")</f>
        <v>7/22/22 - Friday</v>
      </c>
      <c r="B9" s="5">
        <v>1</v>
      </c>
      <c r="C9" s="5" t="s">
        <v>7</v>
      </c>
      <c r="D9" s="5"/>
      <c r="E9" s="6">
        <f>SUM(D10:D17)</f>
        <v>16.600000000000001</v>
      </c>
      <c r="F9" s="7">
        <f>INT(E9/16)</f>
        <v>1</v>
      </c>
      <c r="G9" s="8">
        <f>E9-F9*16</f>
        <v>0.60000000000000142</v>
      </c>
    </row>
    <row r="10" spans="1:7" x14ac:dyDescent="0.35">
      <c r="A10" s="9" t="s">
        <v>8</v>
      </c>
      <c r="B10" s="9"/>
      <c r="C10" s="9" t="s">
        <v>9</v>
      </c>
      <c r="D10" s="9"/>
      <c r="E10" s="10"/>
    </row>
    <row r="11" spans="1:7" x14ac:dyDescent="0.35">
      <c r="A11" s="9" t="s">
        <v>10</v>
      </c>
      <c r="B11" s="9"/>
      <c r="C11" s="9" t="s">
        <v>11</v>
      </c>
      <c r="D11" s="9">
        <v>3</v>
      </c>
    </row>
    <row r="12" spans="1:7" ht="13.15" x14ac:dyDescent="0.4">
      <c r="A12" s="9" t="s">
        <v>12</v>
      </c>
      <c r="B12" s="9"/>
      <c r="C12" s="11" t="s">
        <v>13</v>
      </c>
      <c r="D12" s="9">
        <v>4.0999999999999996</v>
      </c>
    </row>
    <row r="13" spans="1:7" x14ac:dyDescent="0.35">
      <c r="A13" s="9" t="s">
        <v>10</v>
      </c>
      <c r="B13" s="9"/>
      <c r="C13" s="9" t="s">
        <v>14</v>
      </c>
      <c r="D13" s="9">
        <v>3.25</v>
      </c>
    </row>
    <row r="14" spans="1:7" x14ac:dyDescent="0.35">
      <c r="A14" s="12"/>
      <c r="B14" s="12"/>
      <c r="C14" s="9" t="s">
        <v>15</v>
      </c>
      <c r="D14" s="9">
        <v>0.75</v>
      </c>
    </row>
    <row r="15" spans="1:7" x14ac:dyDescent="0.35">
      <c r="A15" s="12" t="s">
        <v>16</v>
      </c>
      <c r="B15" s="12"/>
      <c r="C15" s="9" t="s">
        <v>17</v>
      </c>
      <c r="D15" s="9">
        <v>3</v>
      </c>
    </row>
    <row r="16" spans="1:7" x14ac:dyDescent="0.35">
      <c r="A16" s="13"/>
      <c r="B16" s="13"/>
      <c r="C16" s="9" t="s">
        <v>18</v>
      </c>
      <c r="D16" s="9">
        <v>1</v>
      </c>
    </row>
    <row r="17" spans="1:7" x14ac:dyDescent="0.35">
      <c r="A17" s="9" t="s">
        <v>19</v>
      </c>
      <c r="B17" s="9"/>
      <c r="C17" s="9" t="s">
        <v>20</v>
      </c>
      <c r="D17" s="9">
        <v>1.5</v>
      </c>
    </row>
    <row r="18" spans="1:7" x14ac:dyDescent="0.35">
      <c r="A18" s="4" t="str">
        <f>TEXT(F$1, "m/dd/yy") &amp; " - " &amp; TEXT(F$1 - 1 + B18,"dddd")</f>
        <v>7/22/22 - Saturday</v>
      </c>
      <c r="B18" s="5">
        <f>B9+1</f>
        <v>2</v>
      </c>
      <c r="C18" s="5" t="s">
        <v>7</v>
      </c>
      <c r="D18" s="5"/>
      <c r="E18" s="6">
        <f>SUM(D19:D26)</f>
        <v>22.85</v>
      </c>
      <c r="F18" s="7">
        <f>INT(E18/16)</f>
        <v>1</v>
      </c>
      <c r="G18" s="8">
        <f>E18-F18*16</f>
        <v>6.8500000000000014</v>
      </c>
    </row>
    <row r="19" spans="1:7" x14ac:dyDescent="0.35">
      <c r="A19" s="12" t="s">
        <v>8</v>
      </c>
      <c r="B19" s="12"/>
      <c r="C19" s="9" t="s">
        <v>21</v>
      </c>
      <c r="D19" s="9">
        <v>5</v>
      </c>
      <c r="E19" s="10"/>
    </row>
    <row r="20" spans="1:7" x14ac:dyDescent="0.35">
      <c r="A20" s="13"/>
      <c r="B20" s="13"/>
      <c r="C20" s="9" t="s">
        <v>22</v>
      </c>
      <c r="D20" s="9">
        <v>1.25</v>
      </c>
    </row>
    <row r="21" spans="1:7" x14ac:dyDescent="0.35">
      <c r="A21" s="9" t="s">
        <v>10</v>
      </c>
      <c r="B21" s="9"/>
      <c r="C21" s="9" t="s">
        <v>23</v>
      </c>
      <c r="D21" s="9">
        <v>3.5</v>
      </c>
    </row>
    <row r="22" spans="1:7" ht="13.15" x14ac:dyDescent="0.4">
      <c r="A22" s="9" t="s">
        <v>12</v>
      </c>
      <c r="B22" s="9"/>
      <c r="C22" s="11" t="s">
        <v>13</v>
      </c>
      <c r="D22" s="9">
        <v>4.0999999999999996</v>
      </c>
    </row>
    <row r="23" spans="1:7" x14ac:dyDescent="0.35">
      <c r="A23" s="9" t="s">
        <v>10</v>
      </c>
      <c r="B23" s="9"/>
      <c r="C23" s="9" t="s">
        <v>14</v>
      </c>
      <c r="D23" s="9">
        <v>3.25</v>
      </c>
    </row>
    <row r="24" spans="1:7" x14ac:dyDescent="0.35">
      <c r="A24" s="12"/>
      <c r="B24" s="12"/>
      <c r="C24" s="9" t="s">
        <v>15</v>
      </c>
      <c r="D24" s="9">
        <v>0.75</v>
      </c>
    </row>
    <row r="25" spans="1:7" x14ac:dyDescent="0.35">
      <c r="A25" s="12" t="s">
        <v>16</v>
      </c>
      <c r="B25" s="12"/>
      <c r="C25" s="9" t="s">
        <v>24</v>
      </c>
      <c r="D25" s="9">
        <v>3.5</v>
      </c>
    </row>
    <row r="26" spans="1:7" x14ac:dyDescent="0.35">
      <c r="A26" s="9" t="s">
        <v>19</v>
      </c>
      <c r="B26" s="9"/>
      <c r="C26" s="9" t="s">
        <v>20</v>
      </c>
      <c r="D26" s="9">
        <v>1.5</v>
      </c>
    </row>
    <row r="27" spans="1:7" x14ac:dyDescent="0.35">
      <c r="A27" s="4" t="str">
        <f>TEXT(F$1, "m/dd/yy") &amp; " - " &amp; TEXT(F$1 - 1 + B27,"dddd")</f>
        <v>7/22/22 - Sunday</v>
      </c>
      <c r="B27" s="5">
        <f>B18+1</f>
        <v>3</v>
      </c>
      <c r="C27" s="5" t="s">
        <v>7</v>
      </c>
      <c r="D27" s="5"/>
      <c r="E27" s="6">
        <f>SUM(D28:D35)</f>
        <v>22.400000000000002</v>
      </c>
      <c r="F27" s="7">
        <f>INT(E27/16)</f>
        <v>1</v>
      </c>
      <c r="G27" s="8">
        <f>E27-F27*16</f>
        <v>6.4000000000000021</v>
      </c>
    </row>
    <row r="28" spans="1:7" x14ac:dyDescent="0.35">
      <c r="A28" s="12" t="s">
        <v>8</v>
      </c>
      <c r="B28" s="12"/>
      <c r="C28" s="9" t="s">
        <v>25</v>
      </c>
      <c r="D28" s="9">
        <v>3.5</v>
      </c>
      <c r="E28" s="10"/>
    </row>
    <row r="29" spans="1:7" x14ac:dyDescent="0.35">
      <c r="A29" s="13"/>
      <c r="B29" s="13"/>
      <c r="C29" s="9" t="s">
        <v>22</v>
      </c>
      <c r="D29" s="9">
        <v>1.5</v>
      </c>
    </row>
    <row r="30" spans="1:7" x14ac:dyDescent="0.35">
      <c r="A30" s="9" t="s">
        <v>10</v>
      </c>
      <c r="B30" s="9"/>
      <c r="C30" s="9" t="s">
        <v>11</v>
      </c>
      <c r="D30" s="9">
        <v>3.3</v>
      </c>
    </row>
    <row r="31" spans="1:7" ht="13.15" x14ac:dyDescent="0.4">
      <c r="A31" s="9" t="s">
        <v>12</v>
      </c>
      <c r="B31" s="9"/>
      <c r="C31" s="11" t="s">
        <v>26</v>
      </c>
      <c r="D31" s="9">
        <v>5.25</v>
      </c>
    </row>
    <row r="32" spans="1:7" x14ac:dyDescent="0.35">
      <c r="A32" s="9" t="s">
        <v>10</v>
      </c>
      <c r="B32" s="9"/>
      <c r="C32" s="9" t="s">
        <v>23</v>
      </c>
      <c r="D32" s="9">
        <v>3.25</v>
      </c>
    </row>
    <row r="33" spans="1:7" x14ac:dyDescent="0.35">
      <c r="A33" s="12" t="s">
        <v>16</v>
      </c>
      <c r="B33" s="12"/>
      <c r="C33" s="9" t="s">
        <v>17</v>
      </c>
      <c r="D33" s="9">
        <v>3.1</v>
      </c>
    </row>
    <row r="34" spans="1:7" x14ac:dyDescent="0.35">
      <c r="A34" s="13"/>
      <c r="B34" s="13"/>
      <c r="C34" s="9" t="s">
        <v>18</v>
      </c>
      <c r="D34" s="9">
        <v>1</v>
      </c>
    </row>
    <row r="35" spans="1:7" x14ac:dyDescent="0.35">
      <c r="A35" s="9" t="s">
        <v>19</v>
      </c>
      <c r="B35" s="9"/>
      <c r="C35" s="9" t="s">
        <v>20</v>
      </c>
      <c r="D35" s="9">
        <v>1.5</v>
      </c>
    </row>
    <row r="36" spans="1:7" x14ac:dyDescent="0.35">
      <c r="A36" s="4" t="str">
        <f>TEXT(F$1, "m/dd/yy") &amp; " - " &amp; TEXT(F$1 - 1 + B36,"dddd")</f>
        <v>7/22/22 - Monday</v>
      </c>
      <c r="B36" s="5">
        <f>B27+1</f>
        <v>4</v>
      </c>
      <c r="C36" s="5" t="s">
        <v>7</v>
      </c>
      <c r="D36" s="5"/>
      <c r="E36" s="6">
        <f>SUM(D37:D44)</f>
        <v>24.1</v>
      </c>
      <c r="F36" s="7">
        <f>INT(E36/16)</f>
        <v>1</v>
      </c>
      <c r="G36" s="8">
        <f>E36-F36*16</f>
        <v>8.1000000000000014</v>
      </c>
    </row>
    <row r="37" spans="1:7" x14ac:dyDescent="0.35">
      <c r="A37" s="12" t="s">
        <v>8</v>
      </c>
      <c r="B37" s="12"/>
      <c r="C37" s="9" t="s">
        <v>21</v>
      </c>
      <c r="D37" s="9">
        <v>5.25</v>
      </c>
      <c r="E37" s="10"/>
    </row>
    <row r="38" spans="1:7" x14ac:dyDescent="0.35">
      <c r="A38" s="13"/>
      <c r="B38" s="13"/>
      <c r="C38" s="9" t="s">
        <v>22</v>
      </c>
      <c r="D38" s="9">
        <v>1</v>
      </c>
    </row>
    <row r="39" spans="1:7" x14ac:dyDescent="0.35">
      <c r="A39" s="9" t="s">
        <v>10</v>
      </c>
      <c r="B39" s="9"/>
      <c r="C39" s="9" t="s">
        <v>23</v>
      </c>
      <c r="D39" s="9">
        <v>3.1</v>
      </c>
    </row>
    <row r="40" spans="1:7" ht="13.15" x14ac:dyDescent="0.4">
      <c r="A40" s="9" t="s">
        <v>12</v>
      </c>
      <c r="B40" s="9"/>
      <c r="C40" s="11" t="s">
        <v>26</v>
      </c>
      <c r="D40" s="9">
        <v>5.25</v>
      </c>
    </row>
    <row r="41" spans="1:7" x14ac:dyDescent="0.35">
      <c r="A41" s="9" t="s">
        <v>10</v>
      </c>
      <c r="B41" s="9"/>
      <c r="C41" s="9" t="s">
        <v>14</v>
      </c>
      <c r="D41" s="9">
        <v>3.25</v>
      </c>
    </row>
    <row r="42" spans="1:7" x14ac:dyDescent="0.35">
      <c r="A42" s="12"/>
      <c r="B42" s="12"/>
      <c r="C42" s="9" t="s">
        <v>15</v>
      </c>
      <c r="D42" s="9">
        <v>0.75</v>
      </c>
    </row>
    <row r="43" spans="1:7" ht="14.25" x14ac:dyDescent="0.45">
      <c r="A43" s="14" t="s">
        <v>16</v>
      </c>
      <c r="B43" s="14"/>
      <c r="C43" s="14" t="s">
        <v>27</v>
      </c>
      <c r="D43" s="14">
        <v>4</v>
      </c>
    </row>
    <row r="44" spans="1:7" x14ac:dyDescent="0.35">
      <c r="A44" s="9" t="s">
        <v>19</v>
      </c>
      <c r="B44" s="9"/>
      <c r="C44" s="9" t="s">
        <v>20</v>
      </c>
      <c r="D44" s="9">
        <v>1.5</v>
      </c>
    </row>
    <row r="45" spans="1:7" x14ac:dyDescent="0.35">
      <c r="A45" s="4" t="str">
        <f>TEXT(F$1, "m/dd/yy") &amp; " - " &amp; TEXT(F$1 - 1 + B45,"dddd")</f>
        <v>7/22/22 - Tuesday</v>
      </c>
      <c r="B45" s="5">
        <f>B36+1</f>
        <v>5</v>
      </c>
      <c r="C45" s="5" t="s">
        <v>7</v>
      </c>
      <c r="D45" s="5"/>
      <c r="E45" s="6">
        <f>SUM(D46:D52)</f>
        <v>22.25</v>
      </c>
      <c r="F45" s="7">
        <f>INT(E45/16)</f>
        <v>1</v>
      </c>
      <c r="G45" s="8">
        <f>E45-F45*16</f>
        <v>6.25</v>
      </c>
    </row>
    <row r="46" spans="1:7" x14ac:dyDescent="0.35">
      <c r="A46" s="12" t="s">
        <v>8</v>
      </c>
      <c r="B46" s="12"/>
      <c r="C46" s="9" t="s">
        <v>25</v>
      </c>
      <c r="D46" s="9">
        <v>3.5</v>
      </c>
      <c r="E46" s="10"/>
    </row>
    <row r="47" spans="1:7" x14ac:dyDescent="0.35">
      <c r="A47" s="13"/>
      <c r="B47" s="13"/>
      <c r="C47" s="9" t="s">
        <v>22</v>
      </c>
      <c r="D47" s="9">
        <v>1.5</v>
      </c>
    </row>
    <row r="48" spans="1:7" x14ac:dyDescent="0.35">
      <c r="A48" s="9" t="s">
        <v>10</v>
      </c>
      <c r="B48" s="9"/>
      <c r="C48" s="9" t="s">
        <v>11</v>
      </c>
      <c r="D48" s="9">
        <v>3.3</v>
      </c>
    </row>
    <row r="49" spans="1:7" ht="13.15" x14ac:dyDescent="0.4">
      <c r="A49" s="9" t="s">
        <v>12</v>
      </c>
      <c r="B49" s="9"/>
      <c r="C49" s="11" t="s">
        <v>26</v>
      </c>
      <c r="D49" s="9">
        <v>5.25</v>
      </c>
    </row>
    <row r="50" spans="1:7" x14ac:dyDescent="0.35">
      <c r="A50" s="9" t="s">
        <v>10</v>
      </c>
      <c r="B50" s="9"/>
      <c r="C50" s="9" t="s">
        <v>23</v>
      </c>
      <c r="D50" s="9">
        <v>3</v>
      </c>
    </row>
    <row r="51" spans="1:7" x14ac:dyDescent="0.35">
      <c r="A51" s="12" t="s">
        <v>16</v>
      </c>
      <c r="B51" s="12"/>
      <c r="C51" s="9" t="s">
        <v>28</v>
      </c>
      <c r="D51" s="9">
        <v>4.2</v>
      </c>
    </row>
    <row r="52" spans="1:7" x14ac:dyDescent="0.35">
      <c r="A52" s="9" t="s">
        <v>19</v>
      </c>
      <c r="B52" s="9"/>
      <c r="C52" s="9" t="s">
        <v>20</v>
      </c>
      <c r="D52" s="9">
        <v>1.5</v>
      </c>
    </row>
    <row r="53" spans="1:7" x14ac:dyDescent="0.35">
      <c r="A53" s="4" t="str">
        <f>TEXT(F$1, "m/dd/yy") &amp; " - " &amp; TEXT(F$1 - 1 + B53,"dddd")</f>
        <v>7/22/22 - Wednesday</v>
      </c>
      <c r="B53" s="5">
        <f>B45+1</f>
        <v>6</v>
      </c>
      <c r="C53" s="5" t="s">
        <v>7</v>
      </c>
      <c r="D53" s="5"/>
      <c r="E53" s="6">
        <f>SUM(D54:D61)</f>
        <v>22.7</v>
      </c>
      <c r="F53" s="7">
        <f>INT(E53/16)</f>
        <v>1</v>
      </c>
      <c r="G53" s="8">
        <f>E53-F53*16</f>
        <v>6.6999999999999993</v>
      </c>
    </row>
    <row r="54" spans="1:7" x14ac:dyDescent="0.35">
      <c r="A54" s="12" t="s">
        <v>8</v>
      </c>
      <c r="B54" s="12"/>
      <c r="C54" s="9" t="s">
        <v>29</v>
      </c>
      <c r="D54" s="9">
        <v>4.0999999999999996</v>
      </c>
      <c r="E54" s="10"/>
    </row>
    <row r="55" spans="1:7" x14ac:dyDescent="0.35">
      <c r="A55" s="13"/>
      <c r="B55" s="13"/>
      <c r="C55" s="9" t="s">
        <v>22</v>
      </c>
      <c r="D55" s="9">
        <v>1.4</v>
      </c>
    </row>
    <row r="56" spans="1:7" x14ac:dyDescent="0.35">
      <c r="A56" s="9" t="s">
        <v>10</v>
      </c>
      <c r="B56" s="9"/>
      <c r="C56" s="9" t="s">
        <v>23</v>
      </c>
      <c r="D56" s="9">
        <v>3.2</v>
      </c>
    </row>
    <row r="57" spans="1:7" ht="13.15" x14ac:dyDescent="0.4">
      <c r="A57" s="9" t="s">
        <v>12</v>
      </c>
      <c r="B57" s="9"/>
      <c r="C57" s="11" t="s">
        <v>26</v>
      </c>
      <c r="D57" s="9">
        <v>5.25</v>
      </c>
    </row>
    <row r="58" spans="1:7" ht="14.25" x14ac:dyDescent="0.45">
      <c r="A58" s="9" t="s">
        <v>10</v>
      </c>
      <c r="B58" s="9"/>
      <c r="C58" s="9" t="s">
        <v>30</v>
      </c>
      <c r="D58" s="9">
        <v>3</v>
      </c>
      <c r="E58"/>
      <c r="F58"/>
    </row>
    <row r="59" spans="1:7" x14ac:dyDescent="0.35">
      <c r="A59" s="12"/>
      <c r="B59" s="12"/>
      <c r="C59" s="9" t="s">
        <v>15</v>
      </c>
      <c r="D59" s="9">
        <v>0.75</v>
      </c>
    </row>
    <row r="60" spans="1:7" x14ac:dyDescent="0.35">
      <c r="A60" s="12" t="s">
        <v>16</v>
      </c>
      <c r="B60" s="12"/>
      <c r="C60" s="9" t="s">
        <v>31</v>
      </c>
      <c r="D60" s="9">
        <v>3.5</v>
      </c>
    </row>
    <row r="61" spans="1:7" x14ac:dyDescent="0.35">
      <c r="A61" s="9" t="s">
        <v>19</v>
      </c>
      <c r="B61" s="9"/>
      <c r="C61" s="9" t="s">
        <v>20</v>
      </c>
      <c r="D61" s="9">
        <v>1.5</v>
      </c>
    </row>
    <row r="62" spans="1:7" ht="25.5" x14ac:dyDescent="0.35">
      <c r="A62" s="7"/>
      <c r="B62" s="5"/>
      <c r="C62" s="5"/>
      <c r="D62" s="15" t="s">
        <v>32</v>
      </c>
      <c r="E62" s="15" t="s">
        <v>33</v>
      </c>
    </row>
    <row r="63" spans="1:7" x14ac:dyDescent="0.35">
      <c r="A63" s="16" t="s">
        <v>34</v>
      </c>
      <c r="B63" s="16"/>
      <c r="C63" s="16"/>
      <c r="D63" s="16">
        <f>SUM(E5:E61)</f>
        <v>141</v>
      </c>
      <c r="E63" s="16">
        <f>D63/16</f>
        <v>8.8125</v>
      </c>
      <c r="F63" s="7">
        <f>INT(D63/16)</f>
        <v>8</v>
      </c>
      <c r="G63" s="8">
        <f>D63-F63*16</f>
        <v>13</v>
      </c>
    </row>
    <row r="64" spans="1:7" x14ac:dyDescent="0.35">
      <c r="A64" s="1" t="s">
        <v>35</v>
      </c>
      <c r="B64" s="1" t="s">
        <v>35</v>
      </c>
      <c r="C64" s="1" t="s">
        <v>35</v>
      </c>
      <c r="D64" s="1" t="s">
        <v>35</v>
      </c>
    </row>
    <row r="65" spans="1:7" x14ac:dyDescent="0.35">
      <c r="A65" s="4" t="str">
        <f>TEXT(F$1, "m/dd/yy") &amp; " - " &amp; TEXT(F$1 - 1 + B65,"dddd")</f>
        <v>7/22/22 - Thursday</v>
      </c>
      <c r="B65" s="5">
        <f>B53+1</f>
        <v>7</v>
      </c>
      <c r="C65" s="5" t="s">
        <v>7</v>
      </c>
      <c r="D65" s="5"/>
      <c r="E65" s="6">
        <f>SUM(D66:D71)</f>
        <v>19.25</v>
      </c>
      <c r="F65" s="7">
        <f>INT(E65/16)</f>
        <v>1</v>
      </c>
      <c r="G65" s="8">
        <f>E65-F65*16</f>
        <v>3.25</v>
      </c>
    </row>
    <row r="66" spans="1:7" x14ac:dyDescent="0.35">
      <c r="A66" s="9" t="s">
        <v>10</v>
      </c>
      <c r="B66" s="9"/>
      <c r="C66" s="17" t="s">
        <v>11</v>
      </c>
      <c r="D66" s="9">
        <v>3</v>
      </c>
    </row>
    <row r="67" spans="1:7" ht="13.15" x14ac:dyDescent="0.4">
      <c r="A67" s="9" t="s">
        <v>12</v>
      </c>
      <c r="B67" s="9"/>
      <c r="C67" s="11" t="s">
        <v>36</v>
      </c>
      <c r="D67" s="9">
        <v>5.25</v>
      </c>
    </row>
    <row r="68" spans="1:7" x14ac:dyDescent="0.35">
      <c r="A68" s="9" t="s">
        <v>10</v>
      </c>
      <c r="B68" s="9"/>
      <c r="C68" s="17" t="s">
        <v>23</v>
      </c>
      <c r="D68" s="9">
        <v>3.75</v>
      </c>
    </row>
    <row r="69" spans="1:7" x14ac:dyDescent="0.35">
      <c r="A69" s="12"/>
      <c r="B69" s="12"/>
      <c r="C69" s="17" t="s">
        <v>30</v>
      </c>
      <c r="D69" s="9">
        <v>3.25</v>
      </c>
    </row>
    <row r="70" spans="1:7" x14ac:dyDescent="0.35">
      <c r="A70" s="12" t="s">
        <v>16</v>
      </c>
      <c r="B70" s="12"/>
      <c r="C70" s="17" t="s">
        <v>17</v>
      </c>
      <c r="D70" s="9">
        <v>3</v>
      </c>
    </row>
    <row r="71" spans="1:7" x14ac:dyDescent="0.35">
      <c r="A71" s="13"/>
      <c r="B71" s="13"/>
      <c r="C71" s="17" t="s">
        <v>18</v>
      </c>
      <c r="D71" s="9">
        <v>1</v>
      </c>
    </row>
    <row r="72" spans="1:7" x14ac:dyDescent="0.35">
      <c r="A72" s="4" t="str">
        <f>TEXT(F$1, "m/dd/yy") &amp; " - " &amp; TEXT(F$1 - 1 + B72,"dddd")</f>
        <v>7/22/22 - Friday</v>
      </c>
      <c r="B72" s="5">
        <f>B65+1</f>
        <v>8</v>
      </c>
      <c r="C72" s="5" t="s">
        <v>7</v>
      </c>
      <c r="D72" s="5"/>
      <c r="E72" s="6">
        <f>SUM(D73:D81)</f>
        <v>22.125</v>
      </c>
      <c r="F72" s="7">
        <f>INT(E72/16)</f>
        <v>1</v>
      </c>
      <c r="G72" s="8">
        <f>E72-F72*16</f>
        <v>6.125</v>
      </c>
    </row>
    <row r="73" spans="1:7" x14ac:dyDescent="0.35">
      <c r="A73" s="12" t="s">
        <v>8</v>
      </c>
      <c r="B73" s="12"/>
      <c r="C73" s="17" t="s">
        <v>29</v>
      </c>
      <c r="D73" s="9">
        <v>4.375</v>
      </c>
      <c r="E73" s="10"/>
    </row>
    <row r="74" spans="1:7" x14ac:dyDescent="0.35">
      <c r="A74" s="13"/>
      <c r="B74" s="13"/>
      <c r="C74" s="17" t="s">
        <v>22</v>
      </c>
      <c r="D74" s="9">
        <v>1.5</v>
      </c>
    </row>
    <row r="75" spans="1:7" x14ac:dyDescent="0.35">
      <c r="A75" s="9" t="s">
        <v>10</v>
      </c>
      <c r="B75" s="9"/>
      <c r="C75" s="17" t="s">
        <v>23</v>
      </c>
      <c r="D75" s="9">
        <v>2.75</v>
      </c>
    </row>
    <row r="76" spans="1:7" ht="13.15" x14ac:dyDescent="0.4">
      <c r="A76" s="9" t="s">
        <v>12</v>
      </c>
      <c r="B76" s="9"/>
      <c r="C76" s="11" t="s">
        <v>37</v>
      </c>
      <c r="D76" s="9">
        <v>3.5</v>
      </c>
    </row>
    <row r="77" spans="1:7" x14ac:dyDescent="0.35">
      <c r="A77" s="9"/>
      <c r="B77" s="9"/>
      <c r="C77" s="17" t="s">
        <v>30</v>
      </c>
      <c r="D77" s="9">
        <v>3.25</v>
      </c>
    </row>
    <row r="78" spans="1:7" x14ac:dyDescent="0.35">
      <c r="A78" s="9" t="s">
        <v>10</v>
      </c>
      <c r="B78" s="9"/>
      <c r="C78" s="17" t="s">
        <v>11</v>
      </c>
      <c r="D78" s="9">
        <v>3.75</v>
      </c>
    </row>
    <row r="79" spans="1:7" x14ac:dyDescent="0.35">
      <c r="A79" s="9"/>
      <c r="B79" s="9"/>
      <c r="C79" s="17" t="s">
        <v>38</v>
      </c>
      <c r="D79" s="9">
        <v>3</v>
      </c>
    </row>
    <row r="80" spans="1:7" x14ac:dyDescent="0.35">
      <c r="A80" s="9" t="s">
        <v>16</v>
      </c>
      <c r="B80" s="9"/>
      <c r="C80" s="17" t="s">
        <v>9</v>
      </c>
      <c r="D80" s="9"/>
    </row>
    <row r="81" spans="1:7" x14ac:dyDescent="0.35">
      <c r="A81" s="9" t="s">
        <v>19</v>
      </c>
      <c r="B81" s="9"/>
      <c r="C81" s="17" t="s">
        <v>9</v>
      </c>
      <c r="D81" s="9"/>
    </row>
    <row r="82" spans="1:7" ht="25.5" x14ac:dyDescent="0.35">
      <c r="A82" s="7"/>
      <c r="B82" s="5"/>
      <c r="C82" s="5"/>
      <c r="D82" s="15" t="s">
        <v>32</v>
      </c>
      <c r="E82" s="15" t="s">
        <v>33</v>
      </c>
    </row>
    <row r="83" spans="1:7" x14ac:dyDescent="0.35">
      <c r="A83" s="16" t="s">
        <v>34</v>
      </c>
      <c r="B83" s="16"/>
      <c r="C83" s="16"/>
      <c r="D83" s="16">
        <f>SUM(E65:E82)</f>
        <v>41.375</v>
      </c>
      <c r="E83" s="16">
        <f>D83/16</f>
        <v>2.5859375</v>
      </c>
      <c r="F83" s="7">
        <f>INT(D83/16)</f>
        <v>2</v>
      </c>
      <c r="G83" s="8">
        <f>D83-F83*16</f>
        <v>9.375</v>
      </c>
    </row>
    <row r="85" spans="1:7" ht="13.15" x14ac:dyDescent="0.4">
      <c r="A85" s="11" t="s">
        <v>95</v>
      </c>
      <c r="B85" s="11"/>
      <c r="C85" s="11"/>
    </row>
    <row r="86" spans="1:7" x14ac:dyDescent="0.35">
      <c r="A86" s="1" t="s">
        <v>39</v>
      </c>
    </row>
    <row r="89" spans="1:7" x14ac:dyDescent="0.35">
      <c r="A89" s="1" t="s">
        <v>40</v>
      </c>
    </row>
    <row r="90" spans="1:7" x14ac:dyDescent="0.35">
      <c r="A90" s="1" t="s">
        <v>41</v>
      </c>
    </row>
    <row r="91" spans="1:7" x14ac:dyDescent="0.35">
      <c r="A91" s="1" t="s">
        <v>42</v>
      </c>
    </row>
  </sheetData>
  <autoFilter ref="A4:G83" xr:uid="{07E7AAFD-C6A9-4F8F-BEA8-4A76B35087E4}"/>
  <pageMargins left="0.5" right="0.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967D-E8F5-4B35-8A06-AE2FA91F6D77}">
  <dimension ref="A1:F64"/>
  <sheetViews>
    <sheetView workbookViewId="0">
      <pane ySplit="2" topLeftCell="A42" activePane="bottomLeft" state="frozen"/>
      <selection activeCell="A64" sqref="A64"/>
      <selection pane="bottomLeft" activeCell="A64" sqref="A64"/>
    </sheetView>
  </sheetViews>
  <sheetFormatPr defaultRowHeight="12.75" x14ac:dyDescent="0.35"/>
  <cols>
    <col min="1" max="1" width="21.3984375" style="1" customWidth="1"/>
    <col min="2" max="2" width="31.59765625" style="1" bestFit="1" customWidth="1"/>
    <col min="3" max="5" width="9.06640625" style="1"/>
    <col min="6" max="6" width="7.3984375" style="1" bestFit="1" customWidth="1"/>
    <col min="7" max="256" width="9.06640625" style="1"/>
    <col min="257" max="257" width="21.3984375" style="1" customWidth="1"/>
    <col min="258" max="258" width="31.59765625" style="1" bestFit="1" customWidth="1"/>
    <col min="259" max="261" width="9.06640625" style="1"/>
    <col min="262" max="262" width="7.3984375" style="1" bestFit="1" customWidth="1"/>
    <col min="263" max="512" width="9.06640625" style="1"/>
    <col min="513" max="513" width="21.3984375" style="1" customWidth="1"/>
    <col min="514" max="514" width="31.59765625" style="1" bestFit="1" customWidth="1"/>
    <col min="515" max="517" width="9.06640625" style="1"/>
    <col min="518" max="518" width="7.3984375" style="1" bestFit="1" customWidth="1"/>
    <col min="519" max="768" width="9.06640625" style="1"/>
    <col min="769" max="769" width="21.3984375" style="1" customWidth="1"/>
    <col min="770" max="770" width="31.59765625" style="1" bestFit="1" customWidth="1"/>
    <col min="771" max="773" width="9.06640625" style="1"/>
    <col min="774" max="774" width="7.3984375" style="1" bestFit="1" customWidth="1"/>
    <col min="775" max="1024" width="9.06640625" style="1"/>
    <col min="1025" max="1025" width="21.3984375" style="1" customWidth="1"/>
    <col min="1026" max="1026" width="31.59765625" style="1" bestFit="1" customWidth="1"/>
    <col min="1027" max="1029" width="9.06640625" style="1"/>
    <col min="1030" max="1030" width="7.3984375" style="1" bestFit="1" customWidth="1"/>
    <col min="1031" max="1280" width="9.06640625" style="1"/>
    <col min="1281" max="1281" width="21.3984375" style="1" customWidth="1"/>
    <col min="1282" max="1282" width="31.59765625" style="1" bestFit="1" customWidth="1"/>
    <col min="1283" max="1285" width="9.06640625" style="1"/>
    <col min="1286" max="1286" width="7.3984375" style="1" bestFit="1" customWidth="1"/>
    <col min="1287" max="1536" width="9.06640625" style="1"/>
    <col min="1537" max="1537" width="21.3984375" style="1" customWidth="1"/>
    <col min="1538" max="1538" width="31.59765625" style="1" bestFit="1" customWidth="1"/>
    <col min="1539" max="1541" width="9.06640625" style="1"/>
    <col min="1542" max="1542" width="7.3984375" style="1" bestFit="1" customWidth="1"/>
    <col min="1543" max="1792" width="9.06640625" style="1"/>
    <col min="1793" max="1793" width="21.3984375" style="1" customWidth="1"/>
    <col min="1794" max="1794" width="31.59765625" style="1" bestFit="1" customWidth="1"/>
    <col min="1795" max="1797" width="9.06640625" style="1"/>
    <col min="1798" max="1798" width="7.3984375" style="1" bestFit="1" customWidth="1"/>
    <col min="1799" max="2048" width="9.06640625" style="1"/>
    <col min="2049" max="2049" width="21.3984375" style="1" customWidth="1"/>
    <col min="2050" max="2050" width="31.59765625" style="1" bestFit="1" customWidth="1"/>
    <col min="2051" max="2053" width="9.06640625" style="1"/>
    <col min="2054" max="2054" width="7.3984375" style="1" bestFit="1" customWidth="1"/>
    <col min="2055" max="2304" width="9.06640625" style="1"/>
    <col min="2305" max="2305" width="21.3984375" style="1" customWidth="1"/>
    <col min="2306" max="2306" width="31.59765625" style="1" bestFit="1" customWidth="1"/>
    <col min="2307" max="2309" width="9.06640625" style="1"/>
    <col min="2310" max="2310" width="7.3984375" style="1" bestFit="1" customWidth="1"/>
    <col min="2311" max="2560" width="9.06640625" style="1"/>
    <col min="2561" max="2561" width="21.3984375" style="1" customWidth="1"/>
    <col min="2562" max="2562" width="31.59765625" style="1" bestFit="1" customWidth="1"/>
    <col min="2563" max="2565" width="9.06640625" style="1"/>
    <col min="2566" max="2566" width="7.3984375" style="1" bestFit="1" customWidth="1"/>
    <col min="2567" max="2816" width="9.06640625" style="1"/>
    <col min="2817" max="2817" width="21.3984375" style="1" customWidth="1"/>
    <col min="2818" max="2818" width="31.59765625" style="1" bestFit="1" customWidth="1"/>
    <col min="2819" max="2821" width="9.06640625" style="1"/>
    <col min="2822" max="2822" width="7.3984375" style="1" bestFit="1" customWidth="1"/>
    <col min="2823" max="3072" width="9.06640625" style="1"/>
    <col min="3073" max="3073" width="21.3984375" style="1" customWidth="1"/>
    <col min="3074" max="3074" width="31.59765625" style="1" bestFit="1" customWidth="1"/>
    <col min="3075" max="3077" width="9.06640625" style="1"/>
    <col min="3078" max="3078" width="7.3984375" style="1" bestFit="1" customWidth="1"/>
    <col min="3079" max="3328" width="9.06640625" style="1"/>
    <col min="3329" max="3329" width="21.3984375" style="1" customWidth="1"/>
    <col min="3330" max="3330" width="31.59765625" style="1" bestFit="1" customWidth="1"/>
    <col min="3331" max="3333" width="9.06640625" style="1"/>
    <col min="3334" max="3334" width="7.3984375" style="1" bestFit="1" customWidth="1"/>
    <col min="3335" max="3584" width="9.06640625" style="1"/>
    <col min="3585" max="3585" width="21.3984375" style="1" customWidth="1"/>
    <col min="3586" max="3586" width="31.59765625" style="1" bestFit="1" customWidth="1"/>
    <col min="3587" max="3589" width="9.06640625" style="1"/>
    <col min="3590" max="3590" width="7.3984375" style="1" bestFit="1" customWidth="1"/>
    <col min="3591" max="3840" width="9.06640625" style="1"/>
    <col min="3841" max="3841" width="21.3984375" style="1" customWidth="1"/>
    <col min="3842" max="3842" width="31.59765625" style="1" bestFit="1" customWidth="1"/>
    <col min="3843" max="3845" width="9.06640625" style="1"/>
    <col min="3846" max="3846" width="7.3984375" style="1" bestFit="1" customWidth="1"/>
    <col min="3847" max="4096" width="9.06640625" style="1"/>
    <col min="4097" max="4097" width="21.3984375" style="1" customWidth="1"/>
    <col min="4098" max="4098" width="31.59765625" style="1" bestFit="1" customWidth="1"/>
    <col min="4099" max="4101" width="9.06640625" style="1"/>
    <col min="4102" max="4102" width="7.3984375" style="1" bestFit="1" customWidth="1"/>
    <col min="4103" max="4352" width="9.06640625" style="1"/>
    <col min="4353" max="4353" width="21.3984375" style="1" customWidth="1"/>
    <col min="4354" max="4354" width="31.59765625" style="1" bestFit="1" customWidth="1"/>
    <col min="4355" max="4357" width="9.06640625" style="1"/>
    <col min="4358" max="4358" width="7.3984375" style="1" bestFit="1" customWidth="1"/>
    <col min="4359" max="4608" width="9.06640625" style="1"/>
    <col min="4609" max="4609" width="21.3984375" style="1" customWidth="1"/>
    <col min="4610" max="4610" width="31.59765625" style="1" bestFit="1" customWidth="1"/>
    <col min="4611" max="4613" width="9.06640625" style="1"/>
    <col min="4614" max="4614" width="7.3984375" style="1" bestFit="1" customWidth="1"/>
    <col min="4615" max="4864" width="9.06640625" style="1"/>
    <col min="4865" max="4865" width="21.3984375" style="1" customWidth="1"/>
    <col min="4866" max="4866" width="31.59765625" style="1" bestFit="1" customWidth="1"/>
    <col min="4867" max="4869" width="9.06640625" style="1"/>
    <col min="4870" max="4870" width="7.3984375" style="1" bestFit="1" customWidth="1"/>
    <col min="4871" max="5120" width="9.06640625" style="1"/>
    <col min="5121" max="5121" width="21.3984375" style="1" customWidth="1"/>
    <col min="5122" max="5122" width="31.59765625" style="1" bestFit="1" customWidth="1"/>
    <col min="5123" max="5125" width="9.06640625" style="1"/>
    <col min="5126" max="5126" width="7.3984375" style="1" bestFit="1" customWidth="1"/>
    <col min="5127" max="5376" width="9.06640625" style="1"/>
    <col min="5377" max="5377" width="21.3984375" style="1" customWidth="1"/>
    <col min="5378" max="5378" width="31.59765625" style="1" bestFit="1" customWidth="1"/>
    <col min="5379" max="5381" width="9.06640625" style="1"/>
    <col min="5382" max="5382" width="7.3984375" style="1" bestFit="1" customWidth="1"/>
    <col min="5383" max="5632" width="9.06640625" style="1"/>
    <col min="5633" max="5633" width="21.3984375" style="1" customWidth="1"/>
    <col min="5634" max="5634" width="31.59765625" style="1" bestFit="1" customWidth="1"/>
    <col min="5635" max="5637" width="9.06640625" style="1"/>
    <col min="5638" max="5638" width="7.3984375" style="1" bestFit="1" customWidth="1"/>
    <col min="5639" max="5888" width="9.06640625" style="1"/>
    <col min="5889" max="5889" width="21.3984375" style="1" customWidth="1"/>
    <col min="5890" max="5890" width="31.59765625" style="1" bestFit="1" customWidth="1"/>
    <col min="5891" max="5893" width="9.06640625" style="1"/>
    <col min="5894" max="5894" width="7.3984375" style="1" bestFit="1" customWidth="1"/>
    <col min="5895" max="6144" width="9.06640625" style="1"/>
    <col min="6145" max="6145" width="21.3984375" style="1" customWidth="1"/>
    <col min="6146" max="6146" width="31.59765625" style="1" bestFit="1" customWidth="1"/>
    <col min="6147" max="6149" width="9.06640625" style="1"/>
    <col min="6150" max="6150" width="7.3984375" style="1" bestFit="1" customWidth="1"/>
    <col min="6151" max="6400" width="9.06640625" style="1"/>
    <col min="6401" max="6401" width="21.3984375" style="1" customWidth="1"/>
    <col min="6402" max="6402" width="31.59765625" style="1" bestFit="1" customWidth="1"/>
    <col min="6403" max="6405" width="9.06640625" style="1"/>
    <col min="6406" max="6406" width="7.3984375" style="1" bestFit="1" customWidth="1"/>
    <col min="6407" max="6656" width="9.06640625" style="1"/>
    <col min="6657" max="6657" width="21.3984375" style="1" customWidth="1"/>
    <col min="6658" max="6658" width="31.59765625" style="1" bestFit="1" customWidth="1"/>
    <col min="6659" max="6661" width="9.06640625" style="1"/>
    <col min="6662" max="6662" width="7.3984375" style="1" bestFit="1" customWidth="1"/>
    <col min="6663" max="6912" width="9.06640625" style="1"/>
    <col min="6913" max="6913" width="21.3984375" style="1" customWidth="1"/>
    <col min="6914" max="6914" width="31.59765625" style="1" bestFit="1" customWidth="1"/>
    <col min="6915" max="6917" width="9.06640625" style="1"/>
    <col min="6918" max="6918" width="7.3984375" style="1" bestFit="1" customWidth="1"/>
    <col min="6919" max="7168" width="9.06640625" style="1"/>
    <col min="7169" max="7169" width="21.3984375" style="1" customWidth="1"/>
    <col min="7170" max="7170" width="31.59765625" style="1" bestFit="1" customWidth="1"/>
    <col min="7171" max="7173" width="9.06640625" style="1"/>
    <col min="7174" max="7174" width="7.3984375" style="1" bestFit="1" customWidth="1"/>
    <col min="7175" max="7424" width="9.06640625" style="1"/>
    <col min="7425" max="7425" width="21.3984375" style="1" customWidth="1"/>
    <col min="7426" max="7426" width="31.59765625" style="1" bestFit="1" customWidth="1"/>
    <col min="7427" max="7429" width="9.06640625" style="1"/>
    <col min="7430" max="7430" width="7.3984375" style="1" bestFit="1" customWidth="1"/>
    <col min="7431" max="7680" width="9.06640625" style="1"/>
    <col min="7681" max="7681" width="21.3984375" style="1" customWidth="1"/>
    <col min="7682" max="7682" width="31.59765625" style="1" bestFit="1" customWidth="1"/>
    <col min="7683" max="7685" width="9.06640625" style="1"/>
    <col min="7686" max="7686" width="7.3984375" style="1" bestFit="1" customWidth="1"/>
    <col min="7687" max="7936" width="9.06640625" style="1"/>
    <col min="7937" max="7937" width="21.3984375" style="1" customWidth="1"/>
    <col min="7938" max="7938" width="31.59765625" style="1" bestFit="1" customWidth="1"/>
    <col min="7939" max="7941" width="9.06640625" style="1"/>
    <col min="7942" max="7942" width="7.3984375" style="1" bestFit="1" customWidth="1"/>
    <col min="7943" max="8192" width="9.06640625" style="1"/>
    <col min="8193" max="8193" width="21.3984375" style="1" customWidth="1"/>
    <col min="8194" max="8194" width="31.59765625" style="1" bestFit="1" customWidth="1"/>
    <col min="8195" max="8197" width="9.06640625" style="1"/>
    <col min="8198" max="8198" width="7.3984375" style="1" bestFit="1" customWidth="1"/>
    <col min="8199" max="8448" width="9.06640625" style="1"/>
    <col min="8449" max="8449" width="21.3984375" style="1" customWidth="1"/>
    <col min="8450" max="8450" width="31.59765625" style="1" bestFit="1" customWidth="1"/>
    <col min="8451" max="8453" width="9.06640625" style="1"/>
    <col min="8454" max="8454" width="7.3984375" style="1" bestFit="1" customWidth="1"/>
    <col min="8455" max="8704" width="9.06640625" style="1"/>
    <col min="8705" max="8705" width="21.3984375" style="1" customWidth="1"/>
    <col min="8706" max="8706" width="31.59765625" style="1" bestFit="1" customWidth="1"/>
    <col min="8707" max="8709" width="9.06640625" style="1"/>
    <col min="8710" max="8710" width="7.3984375" style="1" bestFit="1" customWidth="1"/>
    <col min="8711" max="8960" width="9.06640625" style="1"/>
    <col min="8961" max="8961" width="21.3984375" style="1" customWidth="1"/>
    <col min="8962" max="8962" width="31.59765625" style="1" bestFit="1" customWidth="1"/>
    <col min="8963" max="8965" width="9.06640625" style="1"/>
    <col min="8966" max="8966" width="7.3984375" style="1" bestFit="1" customWidth="1"/>
    <col min="8967" max="9216" width="9.06640625" style="1"/>
    <col min="9217" max="9217" width="21.3984375" style="1" customWidth="1"/>
    <col min="9218" max="9218" width="31.59765625" style="1" bestFit="1" customWidth="1"/>
    <col min="9219" max="9221" width="9.06640625" style="1"/>
    <col min="9222" max="9222" width="7.3984375" style="1" bestFit="1" customWidth="1"/>
    <col min="9223" max="9472" width="9.06640625" style="1"/>
    <col min="9473" max="9473" width="21.3984375" style="1" customWidth="1"/>
    <col min="9474" max="9474" width="31.59765625" style="1" bestFit="1" customWidth="1"/>
    <col min="9475" max="9477" width="9.06640625" style="1"/>
    <col min="9478" max="9478" width="7.3984375" style="1" bestFit="1" customWidth="1"/>
    <col min="9479" max="9728" width="9.06640625" style="1"/>
    <col min="9729" max="9729" width="21.3984375" style="1" customWidth="1"/>
    <col min="9730" max="9730" width="31.59765625" style="1" bestFit="1" customWidth="1"/>
    <col min="9731" max="9733" width="9.06640625" style="1"/>
    <col min="9734" max="9734" width="7.3984375" style="1" bestFit="1" customWidth="1"/>
    <col min="9735" max="9984" width="9.06640625" style="1"/>
    <col min="9985" max="9985" width="21.3984375" style="1" customWidth="1"/>
    <col min="9986" max="9986" width="31.59765625" style="1" bestFit="1" customWidth="1"/>
    <col min="9987" max="9989" width="9.06640625" style="1"/>
    <col min="9990" max="9990" width="7.3984375" style="1" bestFit="1" customWidth="1"/>
    <col min="9991" max="10240" width="9.06640625" style="1"/>
    <col min="10241" max="10241" width="21.3984375" style="1" customWidth="1"/>
    <col min="10242" max="10242" width="31.59765625" style="1" bestFit="1" customWidth="1"/>
    <col min="10243" max="10245" width="9.06640625" style="1"/>
    <col min="10246" max="10246" width="7.3984375" style="1" bestFit="1" customWidth="1"/>
    <col min="10247" max="10496" width="9.06640625" style="1"/>
    <col min="10497" max="10497" width="21.3984375" style="1" customWidth="1"/>
    <col min="10498" max="10498" width="31.59765625" style="1" bestFit="1" customWidth="1"/>
    <col min="10499" max="10501" width="9.06640625" style="1"/>
    <col min="10502" max="10502" width="7.3984375" style="1" bestFit="1" customWidth="1"/>
    <col min="10503" max="10752" width="9.06640625" style="1"/>
    <col min="10753" max="10753" width="21.3984375" style="1" customWidth="1"/>
    <col min="10754" max="10754" width="31.59765625" style="1" bestFit="1" customWidth="1"/>
    <col min="10755" max="10757" width="9.06640625" style="1"/>
    <col min="10758" max="10758" width="7.3984375" style="1" bestFit="1" customWidth="1"/>
    <col min="10759" max="11008" width="9.06640625" style="1"/>
    <col min="11009" max="11009" width="21.3984375" style="1" customWidth="1"/>
    <col min="11010" max="11010" width="31.59765625" style="1" bestFit="1" customWidth="1"/>
    <col min="11011" max="11013" width="9.06640625" style="1"/>
    <col min="11014" max="11014" width="7.3984375" style="1" bestFit="1" customWidth="1"/>
    <col min="11015" max="11264" width="9.06640625" style="1"/>
    <col min="11265" max="11265" width="21.3984375" style="1" customWidth="1"/>
    <col min="11266" max="11266" width="31.59765625" style="1" bestFit="1" customWidth="1"/>
    <col min="11267" max="11269" width="9.06640625" style="1"/>
    <col min="11270" max="11270" width="7.3984375" style="1" bestFit="1" customWidth="1"/>
    <col min="11271" max="11520" width="9.06640625" style="1"/>
    <col min="11521" max="11521" width="21.3984375" style="1" customWidth="1"/>
    <col min="11522" max="11522" width="31.59765625" style="1" bestFit="1" customWidth="1"/>
    <col min="11523" max="11525" width="9.06640625" style="1"/>
    <col min="11526" max="11526" width="7.3984375" style="1" bestFit="1" customWidth="1"/>
    <col min="11527" max="11776" width="9.06640625" style="1"/>
    <col min="11777" max="11777" width="21.3984375" style="1" customWidth="1"/>
    <col min="11778" max="11778" width="31.59765625" style="1" bestFit="1" customWidth="1"/>
    <col min="11779" max="11781" width="9.06640625" style="1"/>
    <col min="11782" max="11782" width="7.3984375" style="1" bestFit="1" customWidth="1"/>
    <col min="11783" max="12032" width="9.06640625" style="1"/>
    <col min="12033" max="12033" width="21.3984375" style="1" customWidth="1"/>
    <col min="12034" max="12034" width="31.59765625" style="1" bestFit="1" customWidth="1"/>
    <col min="12035" max="12037" width="9.06640625" style="1"/>
    <col min="12038" max="12038" width="7.3984375" style="1" bestFit="1" customWidth="1"/>
    <col min="12039" max="12288" width="9.06640625" style="1"/>
    <col min="12289" max="12289" width="21.3984375" style="1" customWidth="1"/>
    <col min="12290" max="12290" width="31.59765625" style="1" bestFit="1" customWidth="1"/>
    <col min="12291" max="12293" width="9.06640625" style="1"/>
    <col min="12294" max="12294" width="7.3984375" style="1" bestFit="1" customWidth="1"/>
    <col min="12295" max="12544" width="9.06640625" style="1"/>
    <col min="12545" max="12545" width="21.3984375" style="1" customWidth="1"/>
    <col min="12546" max="12546" width="31.59765625" style="1" bestFit="1" customWidth="1"/>
    <col min="12547" max="12549" width="9.06640625" style="1"/>
    <col min="12550" max="12550" width="7.3984375" style="1" bestFit="1" customWidth="1"/>
    <col min="12551" max="12800" width="9.06640625" style="1"/>
    <col min="12801" max="12801" width="21.3984375" style="1" customWidth="1"/>
    <col min="12802" max="12802" width="31.59765625" style="1" bestFit="1" customWidth="1"/>
    <col min="12803" max="12805" width="9.06640625" style="1"/>
    <col min="12806" max="12806" width="7.3984375" style="1" bestFit="1" customWidth="1"/>
    <col min="12807" max="13056" width="9.06640625" style="1"/>
    <col min="13057" max="13057" width="21.3984375" style="1" customWidth="1"/>
    <col min="13058" max="13058" width="31.59765625" style="1" bestFit="1" customWidth="1"/>
    <col min="13059" max="13061" width="9.06640625" style="1"/>
    <col min="13062" max="13062" width="7.3984375" style="1" bestFit="1" customWidth="1"/>
    <col min="13063" max="13312" width="9.06640625" style="1"/>
    <col min="13313" max="13313" width="21.3984375" style="1" customWidth="1"/>
    <col min="13314" max="13314" width="31.59765625" style="1" bestFit="1" customWidth="1"/>
    <col min="13315" max="13317" width="9.06640625" style="1"/>
    <col min="13318" max="13318" width="7.3984375" style="1" bestFit="1" customWidth="1"/>
    <col min="13319" max="13568" width="9.06640625" style="1"/>
    <col min="13569" max="13569" width="21.3984375" style="1" customWidth="1"/>
    <col min="13570" max="13570" width="31.59765625" style="1" bestFit="1" customWidth="1"/>
    <col min="13571" max="13573" width="9.06640625" style="1"/>
    <col min="13574" max="13574" width="7.3984375" style="1" bestFit="1" customWidth="1"/>
    <col min="13575" max="13824" width="9.06640625" style="1"/>
    <col min="13825" max="13825" width="21.3984375" style="1" customWidth="1"/>
    <col min="13826" max="13826" width="31.59765625" style="1" bestFit="1" customWidth="1"/>
    <col min="13827" max="13829" width="9.06640625" style="1"/>
    <col min="13830" max="13830" width="7.3984375" style="1" bestFit="1" customWidth="1"/>
    <col min="13831" max="14080" width="9.06640625" style="1"/>
    <col min="14081" max="14081" width="21.3984375" style="1" customWidth="1"/>
    <col min="14082" max="14082" width="31.59765625" style="1" bestFit="1" customWidth="1"/>
    <col min="14083" max="14085" width="9.06640625" style="1"/>
    <col min="14086" max="14086" width="7.3984375" style="1" bestFit="1" customWidth="1"/>
    <col min="14087" max="14336" width="9.06640625" style="1"/>
    <col min="14337" max="14337" width="21.3984375" style="1" customWidth="1"/>
    <col min="14338" max="14338" width="31.59765625" style="1" bestFit="1" customWidth="1"/>
    <col min="14339" max="14341" width="9.06640625" style="1"/>
    <col min="14342" max="14342" width="7.3984375" style="1" bestFit="1" customWidth="1"/>
    <col min="14343" max="14592" width="9.06640625" style="1"/>
    <col min="14593" max="14593" width="21.3984375" style="1" customWidth="1"/>
    <col min="14594" max="14594" width="31.59765625" style="1" bestFit="1" customWidth="1"/>
    <col min="14595" max="14597" width="9.06640625" style="1"/>
    <col min="14598" max="14598" width="7.3984375" style="1" bestFit="1" customWidth="1"/>
    <col min="14599" max="14848" width="9.06640625" style="1"/>
    <col min="14849" max="14849" width="21.3984375" style="1" customWidth="1"/>
    <col min="14850" max="14850" width="31.59765625" style="1" bestFit="1" customWidth="1"/>
    <col min="14851" max="14853" width="9.06640625" style="1"/>
    <col min="14854" max="14854" width="7.3984375" style="1" bestFit="1" customWidth="1"/>
    <col min="14855" max="15104" width="9.06640625" style="1"/>
    <col min="15105" max="15105" width="21.3984375" style="1" customWidth="1"/>
    <col min="15106" max="15106" width="31.59765625" style="1" bestFit="1" customWidth="1"/>
    <col min="15107" max="15109" width="9.06640625" style="1"/>
    <col min="15110" max="15110" width="7.3984375" style="1" bestFit="1" customWidth="1"/>
    <col min="15111" max="15360" width="9.06640625" style="1"/>
    <col min="15361" max="15361" width="21.3984375" style="1" customWidth="1"/>
    <col min="15362" max="15362" width="31.59765625" style="1" bestFit="1" customWidth="1"/>
    <col min="15363" max="15365" width="9.06640625" style="1"/>
    <col min="15366" max="15366" width="7.3984375" style="1" bestFit="1" customWidth="1"/>
    <col min="15367" max="15616" width="9.06640625" style="1"/>
    <col min="15617" max="15617" width="21.3984375" style="1" customWidth="1"/>
    <col min="15618" max="15618" width="31.59765625" style="1" bestFit="1" customWidth="1"/>
    <col min="15619" max="15621" width="9.06640625" style="1"/>
    <col min="15622" max="15622" width="7.3984375" style="1" bestFit="1" customWidth="1"/>
    <col min="15623" max="15872" width="9.06640625" style="1"/>
    <col min="15873" max="15873" width="21.3984375" style="1" customWidth="1"/>
    <col min="15874" max="15874" width="31.59765625" style="1" bestFit="1" customWidth="1"/>
    <col min="15875" max="15877" width="9.06640625" style="1"/>
    <col min="15878" max="15878" width="7.3984375" style="1" bestFit="1" customWidth="1"/>
    <col min="15879" max="16128" width="9.06640625" style="1"/>
    <col min="16129" max="16129" width="21.3984375" style="1" customWidth="1"/>
    <col min="16130" max="16130" width="31.59765625" style="1" bestFit="1" customWidth="1"/>
    <col min="16131" max="16133" width="9.06640625" style="1"/>
    <col min="16134" max="16134" width="7.3984375" style="1" bestFit="1" customWidth="1"/>
    <col min="16135" max="16384" width="9.06640625" style="1"/>
  </cols>
  <sheetData>
    <row r="1" spans="1:6" x14ac:dyDescent="0.35">
      <c r="A1" s="1" t="s">
        <v>43</v>
      </c>
    </row>
    <row r="2" spans="1:6" x14ac:dyDescent="0.35">
      <c r="A2" s="2" t="s">
        <v>44</v>
      </c>
      <c r="B2" s="2" t="s">
        <v>4</v>
      </c>
      <c r="C2" s="18" t="s">
        <v>5</v>
      </c>
      <c r="D2" s="18" t="s">
        <v>5</v>
      </c>
      <c r="E2" s="3" t="s">
        <v>6</v>
      </c>
      <c r="F2" s="18" t="s">
        <v>5</v>
      </c>
    </row>
    <row r="3" spans="1:6" x14ac:dyDescent="0.35">
      <c r="A3" s="16" t="s">
        <v>45</v>
      </c>
      <c r="B3" s="5" t="s">
        <v>46</v>
      </c>
      <c r="C3" s="5"/>
      <c r="D3" s="6">
        <f>SUM(C5:C8)</f>
        <v>15.45</v>
      </c>
      <c r="E3" s="7">
        <f>INT(D3/16)</f>
        <v>0</v>
      </c>
      <c r="F3" s="8">
        <f>D3-E3*16</f>
        <v>15.45</v>
      </c>
    </row>
    <row r="4" spans="1:6" x14ac:dyDescent="0.35">
      <c r="A4" s="9" t="s">
        <v>8</v>
      </c>
      <c r="B4" s="9" t="s">
        <v>9</v>
      </c>
      <c r="C4" s="9"/>
      <c r="D4" s="10"/>
    </row>
    <row r="5" spans="1:6" x14ac:dyDescent="0.35">
      <c r="A5" s="9" t="s">
        <v>10</v>
      </c>
      <c r="B5" s="9" t="s">
        <v>23</v>
      </c>
      <c r="C5" s="9">
        <v>3</v>
      </c>
    </row>
    <row r="6" spans="1:6" x14ac:dyDescent="0.35">
      <c r="A6" s="9" t="s">
        <v>12</v>
      </c>
      <c r="B6" s="9" t="s">
        <v>47</v>
      </c>
      <c r="C6" s="9">
        <f>2.2+3.125</f>
        <v>5.3250000000000002</v>
      </c>
    </row>
    <row r="7" spans="1:6" x14ac:dyDescent="0.35">
      <c r="A7" s="9" t="s">
        <v>10</v>
      </c>
      <c r="B7" s="9" t="s">
        <v>48</v>
      </c>
      <c r="C7" s="9">
        <v>3</v>
      </c>
    </row>
    <row r="8" spans="1:6" x14ac:dyDescent="0.35">
      <c r="A8" s="9" t="s">
        <v>16</v>
      </c>
      <c r="B8" s="9" t="s">
        <v>27</v>
      </c>
      <c r="C8" s="9">
        <v>4.125</v>
      </c>
    </row>
    <row r="9" spans="1:6" x14ac:dyDescent="0.35">
      <c r="A9" s="9" t="s">
        <v>19</v>
      </c>
      <c r="B9" s="9" t="s">
        <v>9</v>
      </c>
      <c r="C9" s="9"/>
    </row>
    <row r="10" spans="1:6" x14ac:dyDescent="0.35">
      <c r="A10" s="16" t="s">
        <v>49</v>
      </c>
      <c r="B10" s="5" t="s">
        <v>46</v>
      </c>
      <c r="C10" s="5"/>
      <c r="D10" s="6">
        <f>SUM(C11:C17)</f>
        <v>21.7</v>
      </c>
      <c r="E10" s="7">
        <f>INT(D10/16)</f>
        <v>1</v>
      </c>
      <c r="F10" s="8">
        <f>D10-E10*16</f>
        <v>5.6999999999999993</v>
      </c>
    </row>
    <row r="11" spans="1:6" x14ac:dyDescent="0.35">
      <c r="A11" s="12" t="s">
        <v>8</v>
      </c>
      <c r="B11" s="9" t="s">
        <v>50</v>
      </c>
      <c r="C11" s="9">
        <v>6</v>
      </c>
      <c r="D11" s="10"/>
    </row>
    <row r="12" spans="1:6" x14ac:dyDescent="0.35">
      <c r="A12" s="13"/>
      <c r="B12" s="9" t="s">
        <v>51</v>
      </c>
      <c r="C12" s="9">
        <v>0</v>
      </c>
    </row>
    <row r="13" spans="1:6" x14ac:dyDescent="0.35">
      <c r="A13" s="9" t="s">
        <v>10</v>
      </c>
      <c r="B13" s="9" t="s">
        <v>23</v>
      </c>
      <c r="C13" s="9">
        <v>3</v>
      </c>
    </row>
    <row r="14" spans="1:6" x14ac:dyDescent="0.35">
      <c r="A14" s="9" t="s">
        <v>12</v>
      </c>
      <c r="B14" s="9" t="s">
        <v>47</v>
      </c>
      <c r="C14" s="9">
        <f>2.2+3.125</f>
        <v>5.3250000000000002</v>
      </c>
    </row>
    <row r="15" spans="1:6" x14ac:dyDescent="0.35">
      <c r="A15" s="9" t="s">
        <v>10</v>
      </c>
      <c r="B15" s="9" t="s">
        <v>52</v>
      </c>
      <c r="C15" s="9">
        <v>2</v>
      </c>
    </row>
    <row r="16" spans="1:6" x14ac:dyDescent="0.35">
      <c r="A16" s="9" t="s">
        <v>16</v>
      </c>
      <c r="B16" s="9" t="s">
        <v>53</v>
      </c>
      <c r="C16" s="9">
        <v>5.375</v>
      </c>
    </row>
    <row r="17" spans="1:6" x14ac:dyDescent="0.35">
      <c r="A17" s="9" t="s">
        <v>19</v>
      </c>
      <c r="B17" s="9" t="s">
        <v>9</v>
      </c>
      <c r="C17" s="9"/>
    </row>
    <row r="18" spans="1:6" x14ac:dyDescent="0.35">
      <c r="A18" s="16" t="s">
        <v>54</v>
      </c>
      <c r="B18" s="5" t="s">
        <v>46</v>
      </c>
      <c r="C18" s="5"/>
      <c r="D18" s="6">
        <f>SUM(C19:C25)</f>
        <v>24.074999999999999</v>
      </c>
      <c r="E18" s="7">
        <f>INT(D18/16)</f>
        <v>1</v>
      </c>
      <c r="F18" s="8">
        <f>D18-E18*16</f>
        <v>8.0749999999999993</v>
      </c>
    </row>
    <row r="19" spans="1:6" x14ac:dyDescent="0.35">
      <c r="A19" s="12" t="s">
        <v>8</v>
      </c>
      <c r="B19" s="9" t="s">
        <v>55</v>
      </c>
      <c r="C19" s="9">
        <v>5.375</v>
      </c>
      <c r="D19" s="10"/>
    </row>
    <row r="20" spans="1:6" x14ac:dyDescent="0.35">
      <c r="A20" s="13"/>
      <c r="B20" s="9" t="s">
        <v>51</v>
      </c>
      <c r="C20" s="9"/>
    </row>
    <row r="21" spans="1:6" x14ac:dyDescent="0.35">
      <c r="A21" s="9" t="s">
        <v>10</v>
      </c>
      <c r="B21" s="9" t="s">
        <v>56</v>
      </c>
      <c r="C21" s="9">
        <v>3.375</v>
      </c>
    </row>
    <row r="22" spans="1:6" x14ac:dyDescent="0.35">
      <c r="A22" s="9" t="s">
        <v>12</v>
      </c>
      <c r="B22" s="9" t="s">
        <v>47</v>
      </c>
      <c r="C22" s="9">
        <f>2.2+3.125</f>
        <v>5.3250000000000002</v>
      </c>
    </row>
    <row r="23" spans="1:6" x14ac:dyDescent="0.35">
      <c r="A23" s="9" t="s">
        <v>10</v>
      </c>
      <c r="B23" s="9" t="s">
        <v>23</v>
      </c>
      <c r="C23" s="9">
        <v>3.5</v>
      </c>
    </row>
    <row r="24" spans="1:6" x14ac:dyDescent="0.35">
      <c r="A24" s="9" t="s">
        <v>16</v>
      </c>
      <c r="B24" s="9" t="s">
        <v>57</v>
      </c>
      <c r="C24" s="9">
        <v>4.5</v>
      </c>
    </row>
    <row r="25" spans="1:6" x14ac:dyDescent="0.35">
      <c r="A25" s="9" t="s">
        <v>19</v>
      </c>
      <c r="B25" s="9" t="s">
        <v>58</v>
      </c>
      <c r="C25" s="9">
        <v>2</v>
      </c>
    </row>
    <row r="26" spans="1:6" x14ac:dyDescent="0.35">
      <c r="A26" s="16" t="s">
        <v>59</v>
      </c>
      <c r="B26" s="5" t="s">
        <v>46</v>
      </c>
      <c r="C26" s="5"/>
      <c r="D26" s="6">
        <f>SUM(C27:C33)</f>
        <v>21.45</v>
      </c>
      <c r="E26" s="7">
        <f>INT(D26/16)</f>
        <v>1</v>
      </c>
      <c r="F26" s="8">
        <f>D26-E26*16</f>
        <v>5.4499999999999993</v>
      </c>
    </row>
    <row r="27" spans="1:6" x14ac:dyDescent="0.35">
      <c r="A27" s="12" t="s">
        <v>8</v>
      </c>
      <c r="B27" s="9" t="s">
        <v>60</v>
      </c>
      <c r="C27" s="9">
        <v>5</v>
      </c>
      <c r="D27" s="10"/>
    </row>
    <row r="28" spans="1:6" x14ac:dyDescent="0.35">
      <c r="A28" s="13"/>
      <c r="B28" s="9" t="s">
        <v>51</v>
      </c>
      <c r="C28" s="9"/>
    </row>
    <row r="29" spans="1:6" x14ac:dyDescent="0.35">
      <c r="A29" s="9" t="s">
        <v>10</v>
      </c>
      <c r="B29" s="9" t="s">
        <v>48</v>
      </c>
      <c r="C29" s="9">
        <v>3</v>
      </c>
    </row>
    <row r="30" spans="1:6" x14ac:dyDescent="0.35">
      <c r="A30" s="9" t="s">
        <v>12</v>
      </c>
      <c r="B30" s="9" t="s">
        <v>47</v>
      </c>
      <c r="C30" s="9">
        <f>2.2+3.125</f>
        <v>5.3250000000000002</v>
      </c>
    </row>
    <row r="31" spans="1:6" x14ac:dyDescent="0.35">
      <c r="A31" s="9" t="s">
        <v>10</v>
      </c>
      <c r="B31" s="9" t="s">
        <v>52</v>
      </c>
      <c r="C31" s="9">
        <v>2</v>
      </c>
    </row>
    <row r="32" spans="1:6" x14ac:dyDescent="0.35">
      <c r="A32" s="9" t="s">
        <v>16</v>
      </c>
      <c r="B32" s="9" t="s">
        <v>27</v>
      </c>
      <c r="C32" s="9">
        <v>4.125</v>
      </c>
    </row>
    <row r="33" spans="1:6" x14ac:dyDescent="0.35">
      <c r="A33" s="9" t="s">
        <v>19</v>
      </c>
      <c r="B33" s="9" t="s">
        <v>58</v>
      </c>
      <c r="C33" s="9">
        <v>2</v>
      </c>
    </row>
    <row r="34" spans="1:6" x14ac:dyDescent="0.35">
      <c r="A34" s="16" t="s">
        <v>61</v>
      </c>
      <c r="B34" s="5" t="s">
        <v>46</v>
      </c>
      <c r="C34" s="5"/>
      <c r="D34" s="6">
        <f>SUM(C35:C41)</f>
        <v>21.125</v>
      </c>
      <c r="E34" s="7">
        <f>INT(D34/16)</f>
        <v>1</v>
      </c>
      <c r="F34" s="8">
        <f>D34-E34*16</f>
        <v>5.125</v>
      </c>
    </row>
    <row r="35" spans="1:6" x14ac:dyDescent="0.35">
      <c r="A35" s="12" t="s">
        <v>8</v>
      </c>
      <c r="B35" s="9" t="s">
        <v>62</v>
      </c>
      <c r="C35" s="9">
        <v>2.5</v>
      </c>
      <c r="D35" s="10"/>
    </row>
    <row r="36" spans="1:6" x14ac:dyDescent="0.35">
      <c r="A36" s="13"/>
      <c r="B36" s="9" t="s">
        <v>51</v>
      </c>
      <c r="C36" s="9">
        <v>1.5</v>
      </c>
    </row>
    <row r="37" spans="1:6" x14ac:dyDescent="0.35">
      <c r="A37" s="9" t="s">
        <v>10</v>
      </c>
      <c r="B37" s="9" t="s">
        <v>48</v>
      </c>
      <c r="C37" s="9">
        <v>3</v>
      </c>
    </row>
    <row r="38" spans="1:6" x14ac:dyDescent="0.35">
      <c r="A38" s="9" t="s">
        <v>12</v>
      </c>
      <c r="B38" s="9" t="s">
        <v>63</v>
      </c>
      <c r="C38" s="9">
        <v>5.25</v>
      </c>
    </row>
    <row r="39" spans="1:6" x14ac:dyDescent="0.35">
      <c r="A39" s="9" t="s">
        <v>10</v>
      </c>
      <c r="B39" s="9" t="s">
        <v>52</v>
      </c>
      <c r="C39" s="9">
        <v>2</v>
      </c>
    </row>
    <row r="40" spans="1:6" x14ac:dyDescent="0.35">
      <c r="A40" s="9" t="s">
        <v>16</v>
      </c>
      <c r="B40" s="9" t="s">
        <v>64</v>
      </c>
      <c r="C40" s="9">
        <v>4.875</v>
      </c>
    </row>
    <row r="41" spans="1:6" x14ac:dyDescent="0.35">
      <c r="A41" s="9" t="s">
        <v>19</v>
      </c>
      <c r="B41" s="9" t="s">
        <v>58</v>
      </c>
      <c r="C41" s="9">
        <v>2</v>
      </c>
    </row>
    <row r="42" spans="1:6" x14ac:dyDescent="0.35">
      <c r="A42" s="16" t="s">
        <v>65</v>
      </c>
      <c r="B42" s="5" t="s">
        <v>46</v>
      </c>
      <c r="C42" s="5"/>
      <c r="D42" s="6">
        <f>SUM(C43:C49)</f>
        <v>19.375</v>
      </c>
      <c r="E42" s="7">
        <f>INT(D42/16)</f>
        <v>1</v>
      </c>
      <c r="F42" s="8">
        <f>D42-E42*16</f>
        <v>3.375</v>
      </c>
    </row>
    <row r="43" spans="1:6" x14ac:dyDescent="0.35">
      <c r="A43" s="12" t="s">
        <v>8</v>
      </c>
      <c r="B43" s="9" t="s">
        <v>66</v>
      </c>
      <c r="C43" s="9">
        <v>3</v>
      </c>
      <c r="D43" s="10"/>
    </row>
    <row r="44" spans="1:6" x14ac:dyDescent="0.35">
      <c r="A44" s="13"/>
      <c r="B44" s="9" t="s">
        <v>51</v>
      </c>
      <c r="C44" s="9"/>
    </row>
    <row r="45" spans="1:6" x14ac:dyDescent="0.35">
      <c r="A45" s="9" t="s">
        <v>10</v>
      </c>
      <c r="B45" s="9" t="s">
        <v>23</v>
      </c>
      <c r="C45" s="9">
        <v>2.625</v>
      </c>
    </row>
    <row r="46" spans="1:6" x14ac:dyDescent="0.35">
      <c r="A46" s="9" t="s">
        <v>12</v>
      </c>
      <c r="B46" s="9" t="s">
        <v>63</v>
      </c>
      <c r="C46" s="9">
        <v>5.25</v>
      </c>
    </row>
    <row r="47" spans="1:6" x14ac:dyDescent="0.35">
      <c r="A47" s="9" t="s">
        <v>10</v>
      </c>
      <c r="B47" s="9" t="s">
        <v>52</v>
      </c>
      <c r="C47" s="9">
        <v>2</v>
      </c>
    </row>
    <row r="48" spans="1:6" x14ac:dyDescent="0.35">
      <c r="A48" s="9" t="s">
        <v>16</v>
      </c>
      <c r="B48" s="9" t="s">
        <v>57</v>
      </c>
      <c r="C48" s="9">
        <v>4.5</v>
      </c>
    </row>
    <row r="49" spans="1:6" x14ac:dyDescent="0.35">
      <c r="A49" s="9" t="s">
        <v>19</v>
      </c>
      <c r="B49" s="9" t="s">
        <v>58</v>
      </c>
      <c r="C49" s="9">
        <v>2</v>
      </c>
    </row>
    <row r="50" spans="1:6" x14ac:dyDescent="0.35">
      <c r="A50" s="16" t="s">
        <v>67</v>
      </c>
      <c r="B50" s="5" t="s">
        <v>46</v>
      </c>
      <c r="C50" s="5"/>
      <c r="D50" s="6">
        <f>SUM(C51:C57)</f>
        <v>10.975</v>
      </c>
      <c r="E50" s="7">
        <f>INT(D50/16)</f>
        <v>0</v>
      </c>
      <c r="F50" s="8">
        <f>D50-E50*16</f>
        <v>10.975</v>
      </c>
    </row>
    <row r="51" spans="1:6" x14ac:dyDescent="0.35">
      <c r="A51" s="12" t="s">
        <v>8</v>
      </c>
      <c r="B51" s="9" t="s">
        <v>60</v>
      </c>
      <c r="C51" s="9">
        <v>5</v>
      </c>
      <c r="D51" s="10"/>
    </row>
    <row r="52" spans="1:6" x14ac:dyDescent="0.35">
      <c r="A52" s="13"/>
      <c r="B52" s="9" t="s">
        <v>51</v>
      </c>
      <c r="C52" s="9"/>
    </row>
    <row r="53" spans="1:6" x14ac:dyDescent="0.35">
      <c r="A53" s="9" t="s">
        <v>10</v>
      </c>
      <c r="B53" s="9" t="s">
        <v>23</v>
      </c>
      <c r="C53" s="9">
        <v>2.7250000000000001</v>
      </c>
    </row>
    <row r="54" spans="1:6" x14ac:dyDescent="0.35">
      <c r="A54" s="9" t="s">
        <v>12</v>
      </c>
      <c r="B54" s="9" t="s">
        <v>56</v>
      </c>
      <c r="C54" s="9">
        <v>3.25</v>
      </c>
    </row>
    <row r="55" spans="1:6" x14ac:dyDescent="0.35">
      <c r="A55" s="9" t="s">
        <v>10</v>
      </c>
      <c r="B55" s="9" t="s">
        <v>9</v>
      </c>
      <c r="C55" s="9"/>
    </row>
    <row r="56" spans="1:6" x14ac:dyDescent="0.35">
      <c r="A56" s="9" t="s">
        <v>16</v>
      </c>
      <c r="B56" s="9" t="s">
        <v>9</v>
      </c>
      <c r="C56" s="9"/>
    </row>
    <row r="57" spans="1:6" x14ac:dyDescent="0.35">
      <c r="A57" s="9" t="s">
        <v>19</v>
      </c>
      <c r="B57" s="9" t="s">
        <v>9</v>
      </c>
      <c r="C57" s="9"/>
    </row>
    <row r="58" spans="1:6" ht="25.5" x14ac:dyDescent="0.35">
      <c r="A58" s="7"/>
      <c r="B58" s="5"/>
      <c r="C58" s="15" t="s">
        <v>32</v>
      </c>
      <c r="D58" s="15" t="s">
        <v>33</v>
      </c>
    </row>
    <row r="59" spans="1:6" x14ac:dyDescent="0.35">
      <c r="A59" s="16" t="s">
        <v>34</v>
      </c>
      <c r="B59" s="16"/>
      <c r="C59" s="16">
        <f>SUM(D3:D58)</f>
        <v>134.15</v>
      </c>
      <c r="D59" s="16">
        <f>C59/16</f>
        <v>8.3843750000000004</v>
      </c>
      <c r="E59" s="7">
        <f>INT(C59/16)</f>
        <v>8</v>
      </c>
      <c r="F59" s="8">
        <f>C59-E59*16</f>
        <v>6.1500000000000057</v>
      </c>
    </row>
    <row r="64" spans="1:6" x14ac:dyDescent="0.35">
      <c r="A64" s="1" t="s">
        <v>39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E2CBA-5B82-45CD-9CDD-FAC43610F4A2}">
  <dimension ref="A1:F64"/>
  <sheetViews>
    <sheetView workbookViewId="0">
      <selection activeCell="B32" sqref="B32"/>
    </sheetView>
  </sheetViews>
  <sheetFormatPr defaultRowHeight="12.75" x14ac:dyDescent="0.35"/>
  <cols>
    <col min="1" max="1" width="21.3984375" style="1" customWidth="1"/>
    <col min="2" max="2" width="31.59765625" style="1" bestFit="1" customWidth="1"/>
    <col min="3" max="5" width="9.06640625" style="1"/>
    <col min="6" max="6" width="7.3984375" style="1" bestFit="1" customWidth="1"/>
    <col min="7" max="256" width="9.06640625" style="1"/>
    <col min="257" max="257" width="21.3984375" style="1" customWidth="1"/>
    <col min="258" max="258" width="31.59765625" style="1" bestFit="1" customWidth="1"/>
    <col min="259" max="261" width="9.06640625" style="1"/>
    <col min="262" max="262" width="7.3984375" style="1" bestFit="1" customWidth="1"/>
    <col min="263" max="512" width="9.06640625" style="1"/>
    <col min="513" max="513" width="21.3984375" style="1" customWidth="1"/>
    <col min="514" max="514" width="31.59765625" style="1" bestFit="1" customWidth="1"/>
    <col min="515" max="517" width="9.06640625" style="1"/>
    <col min="518" max="518" width="7.3984375" style="1" bestFit="1" customWidth="1"/>
    <col min="519" max="768" width="9.06640625" style="1"/>
    <col min="769" max="769" width="21.3984375" style="1" customWidth="1"/>
    <col min="770" max="770" width="31.59765625" style="1" bestFit="1" customWidth="1"/>
    <col min="771" max="773" width="9.06640625" style="1"/>
    <col min="774" max="774" width="7.3984375" style="1" bestFit="1" customWidth="1"/>
    <col min="775" max="1024" width="9.06640625" style="1"/>
    <col min="1025" max="1025" width="21.3984375" style="1" customWidth="1"/>
    <col min="1026" max="1026" width="31.59765625" style="1" bestFit="1" customWidth="1"/>
    <col min="1027" max="1029" width="9.06640625" style="1"/>
    <col min="1030" max="1030" width="7.3984375" style="1" bestFit="1" customWidth="1"/>
    <col min="1031" max="1280" width="9.06640625" style="1"/>
    <col min="1281" max="1281" width="21.3984375" style="1" customWidth="1"/>
    <col min="1282" max="1282" width="31.59765625" style="1" bestFit="1" customWidth="1"/>
    <col min="1283" max="1285" width="9.06640625" style="1"/>
    <col min="1286" max="1286" width="7.3984375" style="1" bestFit="1" customWidth="1"/>
    <col min="1287" max="1536" width="9.06640625" style="1"/>
    <col min="1537" max="1537" width="21.3984375" style="1" customWidth="1"/>
    <col min="1538" max="1538" width="31.59765625" style="1" bestFit="1" customWidth="1"/>
    <col min="1539" max="1541" width="9.06640625" style="1"/>
    <col min="1542" max="1542" width="7.3984375" style="1" bestFit="1" customWidth="1"/>
    <col min="1543" max="1792" width="9.06640625" style="1"/>
    <col min="1793" max="1793" width="21.3984375" style="1" customWidth="1"/>
    <col min="1794" max="1794" width="31.59765625" style="1" bestFit="1" customWidth="1"/>
    <col min="1795" max="1797" width="9.06640625" style="1"/>
    <col min="1798" max="1798" width="7.3984375" style="1" bestFit="1" customWidth="1"/>
    <col min="1799" max="2048" width="9.06640625" style="1"/>
    <col min="2049" max="2049" width="21.3984375" style="1" customWidth="1"/>
    <col min="2050" max="2050" width="31.59765625" style="1" bestFit="1" customWidth="1"/>
    <col min="2051" max="2053" width="9.06640625" style="1"/>
    <col min="2054" max="2054" width="7.3984375" style="1" bestFit="1" customWidth="1"/>
    <col min="2055" max="2304" width="9.06640625" style="1"/>
    <col min="2305" max="2305" width="21.3984375" style="1" customWidth="1"/>
    <col min="2306" max="2306" width="31.59765625" style="1" bestFit="1" customWidth="1"/>
    <col min="2307" max="2309" width="9.06640625" style="1"/>
    <col min="2310" max="2310" width="7.3984375" style="1" bestFit="1" customWidth="1"/>
    <col min="2311" max="2560" width="9.06640625" style="1"/>
    <col min="2561" max="2561" width="21.3984375" style="1" customWidth="1"/>
    <col min="2562" max="2562" width="31.59765625" style="1" bestFit="1" customWidth="1"/>
    <col min="2563" max="2565" width="9.06640625" style="1"/>
    <col min="2566" max="2566" width="7.3984375" style="1" bestFit="1" customWidth="1"/>
    <col min="2567" max="2816" width="9.06640625" style="1"/>
    <col min="2817" max="2817" width="21.3984375" style="1" customWidth="1"/>
    <col min="2818" max="2818" width="31.59765625" style="1" bestFit="1" customWidth="1"/>
    <col min="2819" max="2821" width="9.06640625" style="1"/>
    <col min="2822" max="2822" width="7.3984375" style="1" bestFit="1" customWidth="1"/>
    <col min="2823" max="3072" width="9.06640625" style="1"/>
    <col min="3073" max="3073" width="21.3984375" style="1" customWidth="1"/>
    <col min="3074" max="3074" width="31.59765625" style="1" bestFit="1" customWidth="1"/>
    <col min="3075" max="3077" width="9.06640625" style="1"/>
    <col min="3078" max="3078" width="7.3984375" style="1" bestFit="1" customWidth="1"/>
    <col min="3079" max="3328" width="9.06640625" style="1"/>
    <col min="3329" max="3329" width="21.3984375" style="1" customWidth="1"/>
    <col min="3330" max="3330" width="31.59765625" style="1" bestFit="1" customWidth="1"/>
    <col min="3331" max="3333" width="9.06640625" style="1"/>
    <col min="3334" max="3334" width="7.3984375" style="1" bestFit="1" customWidth="1"/>
    <col min="3335" max="3584" width="9.06640625" style="1"/>
    <col min="3585" max="3585" width="21.3984375" style="1" customWidth="1"/>
    <col min="3586" max="3586" width="31.59765625" style="1" bestFit="1" customWidth="1"/>
    <col min="3587" max="3589" width="9.06640625" style="1"/>
    <col min="3590" max="3590" width="7.3984375" style="1" bestFit="1" customWidth="1"/>
    <col min="3591" max="3840" width="9.06640625" style="1"/>
    <col min="3841" max="3841" width="21.3984375" style="1" customWidth="1"/>
    <col min="3842" max="3842" width="31.59765625" style="1" bestFit="1" customWidth="1"/>
    <col min="3843" max="3845" width="9.06640625" style="1"/>
    <col min="3846" max="3846" width="7.3984375" style="1" bestFit="1" customWidth="1"/>
    <col min="3847" max="4096" width="9.06640625" style="1"/>
    <col min="4097" max="4097" width="21.3984375" style="1" customWidth="1"/>
    <col min="4098" max="4098" width="31.59765625" style="1" bestFit="1" customWidth="1"/>
    <col min="4099" max="4101" width="9.06640625" style="1"/>
    <col min="4102" max="4102" width="7.3984375" style="1" bestFit="1" customWidth="1"/>
    <col min="4103" max="4352" width="9.06640625" style="1"/>
    <col min="4353" max="4353" width="21.3984375" style="1" customWidth="1"/>
    <col min="4354" max="4354" width="31.59765625" style="1" bestFit="1" customWidth="1"/>
    <col min="4355" max="4357" width="9.06640625" style="1"/>
    <col min="4358" max="4358" width="7.3984375" style="1" bestFit="1" customWidth="1"/>
    <col min="4359" max="4608" width="9.06640625" style="1"/>
    <col min="4609" max="4609" width="21.3984375" style="1" customWidth="1"/>
    <col min="4610" max="4610" width="31.59765625" style="1" bestFit="1" customWidth="1"/>
    <col min="4611" max="4613" width="9.06640625" style="1"/>
    <col min="4614" max="4614" width="7.3984375" style="1" bestFit="1" customWidth="1"/>
    <col min="4615" max="4864" width="9.06640625" style="1"/>
    <col min="4865" max="4865" width="21.3984375" style="1" customWidth="1"/>
    <col min="4866" max="4866" width="31.59765625" style="1" bestFit="1" customWidth="1"/>
    <col min="4867" max="4869" width="9.06640625" style="1"/>
    <col min="4870" max="4870" width="7.3984375" style="1" bestFit="1" customWidth="1"/>
    <col min="4871" max="5120" width="9.06640625" style="1"/>
    <col min="5121" max="5121" width="21.3984375" style="1" customWidth="1"/>
    <col min="5122" max="5122" width="31.59765625" style="1" bestFit="1" customWidth="1"/>
    <col min="5123" max="5125" width="9.06640625" style="1"/>
    <col min="5126" max="5126" width="7.3984375" style="1" bestFit="1" customWidth="1"/>
    <col min="5127" max="5376" width="9.06640625" style="1"/>
    <col min="5377" max="5377" width="21.3984375" style="1" customWidth="1"/>
    <col min="5378" max="5378" width="31.59765625" style="1" bestFit="1" customWidth="1"/>
    <col min="5379" max="5381" width="9.06640625" style="1"/>
    <col min="5382" max="5382" width="7.3984375" style="1" bestFit="1" customWidth="1"/>
    <col min="5383" max="5632" width="9.06640625" style="1"/>
    <col min="5633" max="5633" width="21.3984375" style="1" customWidth="1"/>
    <col min="5634" max="5634" width="31.59765625" style="1" bestFit="1" customWidth="1"/>
    <col min="5635" max="5637" width="9.06640625" style="1"/>
    <col min="5638" max="5638" width="7.3984375" style="1" bestFit="1" customWidth="1"/>
    <col min="5639" max="5888" width="9.06640625" style="1"/>
    <col min="5889" max="5889" width="21.3984375" style="1" customWidth="1"/>
    <col min="5890" max="5890" width="31.59765625" style="1" bestFit="1" customWidth="1"/>
    <col min="5891" max="5893" width="9.06640625" style="1"/>
    <col min="5894" max="5894" width="7.3984375" style="1" bestFit="1" customWidth="1"/>
    <col min="5895" max="6144" width="9.06640625" style="1"/>
    <col min="6145" max="6145" width="21.3984375" style="1" customWidth="1"/>
    <col min="6146" max="6146" width="31.59765625" style="1" bestFit="1" customWidth="1"/>
    <col min="6147" max="6149" width="9.06640625" style="1"/>
    <col min="6150" max="6150" width="7.3984375" style="1" bestFit="1" customWidth="1"/>
    <col min="6151" max="6400" width="9.06640625" style="1"/>
    <col min="6401" max="6401" width="21.3984375" style="1" customWidth="1"/>
    <col min="6402" max="6402" width="31.59765625" style="1" bestFit="1" customWidth="1"/>
    <col min="6403" max="6405" width="9.06640625" style="1"/>
    <col min="6406" max="6406" width="7.3984375" style="1" bestFit="1" customWidth="1"/>
    <col min="6407" max="6656" width="9.06640625" style="1"/>
    <col min="6657" max="6657" width="21.3984375" style="1" customWidth="1"/>
    <col min="6658" max="6658" width="31.59765625" style="1" bestFit="1" customWidth="1"/>
    <col min="6659" max="6661" width="9.06640625" style="1"/>
    <col min="6662" max="6662" width="7.3984375" style="1" bestFit="1" customWidth="1"/>
    <col min="6663" max="6912" width="9.06640625" style="1"/>
    <col min="6913" max="6913" width="21.3984375" style="1" customWidth="1"/>
    <col min="6914" max="6914" width="31.59765625" style="1" bestFit="1" customWidth="1"/>
    <col min="6915" max="6917" width="9.06640625" style="1"/>
    <col min="6918" max="6918" width="7.3984375" style="1" bestFit="1" customWidth="1"/>
    <col min="6919" max="7168" width="9.06640625" style="1"/>
    <col min="7169" max="7169" width="21.3984375" style="1" customWidth="1"/>
    <col min="7170" max="7170" width="31.59765625" style="1" bestFit="1" customWidth="1"/>
    <col min="7171" max="7173" width="9.06640625" style="1"/>
    <col min="7174" max="7174" width="7.3984375" style="1" bestFit="1" customWidth="1"/>
    <col min="7175" max="7424" width="9.06640625" style="1"/>
    <col min="7425" max="7425" width="21.3984375" style="1" customWidth="1"/>
    <col min="7426" max="7426" width="31.59765625" style="1" bestFit="1" customWidth="1"/>
    <col min="7427" max="7429" width="9.06640625" style="1"/>
    <col min="7430" max="7430" width="7.3984375" style="1" bestFit="1" customWidth="1"/>
    <col min="7431" max="7680" width="9.06640625" style="1"/>
    <col min="7681" max="7681" width="21.3984375" style="1" customWidth="1"/>
    <col min="7682" max="7682" width="31.59765625" style="1" bestFit="1" customWidth="1"/>
    <col min="7683" max="7685" width="9.06640625" style="1"/>
    <col min="7686" max="7686" width="7.3984375" style="1" bestFit="1" customWidth="1"/>
    <col min="7687" max="7936" width="9.06640625" style="1"/>
    <col min="7937" max="7937" width="21.3984375" style="1" customWidth="1"/>
    <col min="7938" max="7938" width="31.59765625" style="1" bestFit="1" customWidth="1"/>
    <col min="7939" max="7941" width="9.06640625" style="1"/>
    <col min="7942" max="7942" width="7.3984375" style="1" bestFit="1" customWidth="1"/>
    <col min="7943" max="8192" width="9.06640625" style="1"/>
    <col min="8193" max="8193" width="21.3984375" style="1" customWidth="1"/>
    <col min="8194" max="8194" width="31.59765625" style="1" bestFit="1" customWidth="1"/>
    <col min="8195" max="8197" width="9.06640625" style="1"/>
    <col min="8198" max="8198" width="7.3984375" style="1" bestFit="1" customWidth="1"/>
    <col min="8199" max="8448" width="9.06640625" style="1"/>
    <col min="8449" max="8449" width="21.3984375" style="1" customWidth="1"/>
    <col min="8450" max="8450" width="31.59765625" style="1" bestFit="1" customWidth="1"/>
    <col min="8451" max="8453" width="9.06640625" style="1"/>
    <col min="8454" max="8454" width="7.3984375" style="1" bestFit="1" customWidth="1"/>
    <col min="8455" max="8704" width="9.06640625" style="1"/>
    <col min="8705" max="8705" width="21.3984375" style="1" customWidth="1"/>
    <col min="8706" max="8706" width="31.59765625" style="1" bestFit="1" customWidth="1"/>
    <col min="8707" max="8709" width="9.06640625" style="1"/>
    <col min="8710" max="8710" width="7.3984375" style="1" bestFit="1" customWidth="1"/>
    <col min="8711" max="8960" width="9.06640625" style="1"/>
    <col min="8961" max="8961" width="21.3984375" style="1" customWidth="1"/>
    <col min="8962" max="8962" width="31.59765625" style="1" bestFit="1" customWidth="1"/>
    <col min="8963" max="8965" width="9.06640625" style="1"/>
    <col min="8966" max="8966" width="7.3984375" style="1" bestFit="1" customWidth="1"/>
    <col min="8967" max="9216" width="9.06640625" style="1"/>
    <col min="9217" max="9217" width="21.3984375" style="1" customWidth="1"/>
    <col min="9218" max="9218" width="31.59765625" style="1" bestFit="1" customWidth="1"/>
    <col min="9219" max="9221" width="9.06640625" style="1"/>
    <col min="9222" max="9222" width="7.3984375" style="1" bestFit="1" customWidth="1"/>
    <col min="9223" max="9472" width="9.06640625" style="1"/>
    <col min="9473" max="9473" width="21.3984375" style="1" customWidth="1"/>
    <col min="9474" max="9474" width="31.59765625" style="1" bestFit="1" customWidth="1"/>
    <col min="9475" max="9477" width="9.06640625" style="1"/>
    <col min="9478" max="9478" width="7.3984375" style="1" bestFit="1" customWidth="1"/>
    <col min="9479" max="9728" width="9.06640625" style="1"/>
    <col min="9729" max="9729" width="21.3984375" style="1" customWidth="1"/>
    <col min="9730" max="9730" width="31.59765625" style="1" bestFit="1" customWidth="1"/>
    <col min="9731" max="9733" width="9.06640625" style="1"/>
    <col min="9734" max="9734" width="7.3984375" style="1" bestFit="1" customWidth="1"/>
    <col min="9735" max="9984" width="9.06640625" style="1"/>
    <col min="9985" max="9985" width="21.3984375" style="1" customWidth="1"/>
    <col min="9986" max="9986" width="31.59765625" style="1" bestFit="1" customWidth="1"/>
    <col min="9987" max="9989" width="9.06640625" style="1"/>
    <col min="9990" max="9990" width="7.3984375" style="1" bestFit="1" customWidth="1"/>
    <col min="9991" max="10240" width="9.06640625" style="1"/>
    <col min="10241" max="10241" width="21.3984375" style="1" customWidth="1"/>
    <col min="10242" max="10242" width="31.59765625" style="1" bestFit="1" customWidth="1"/>
    <col min="10243" max="10245" width="9.06640625" style="1"/>
    <col min="10246" max="10246" width="7.3984375" style="1" bestFit="1" customWidth="1"/>
    <col min="10247" max="10496" width="9.06640625" style="1"/>
    <col min="10497" max="10497" width="21.3984375" style="1" customWidth="1"/>
    <col min="10498" max="10498" width="31.59765625" style="1" bestFit="1" customWidth="1"/>
    <col min="10499" max="10501" width="9.06640625" style="1"/>
    <col min="10502" max="10502" width="7.3984375" style="1" bestFit="1" customWidth="1"/>
    <col min="10503" max="10752" width="9.06640625" style="1"/>
    <col min="10753" max="10753" width="21.3984375" style="1" customWidth="1"/>
    <col min="10754" max="10754" width="31.59765625" style="1" bestFit="1" customWidth="1"/>
    <col min="10755" max="10757" width="9.06640625" style="1"/>
    <col min="10758" max="10758" width="7.3984375" style="1" bestFit="1" customWidth="1"/>
    <col min="10759" max="11008" width="9.06640625" style="1"/>
    <col min="11009" max="11009" width="21.3984375" style="1" customWidth="1"/>
    <col min="11010" max="11010" width="31.59765625" style="1" bestFit="1" customWidth="1"/>
    <col min="11011" max="11013" width="9.06640625" style="1"/>
    <col min="11014" max="11014" width="7.3984375" style="1" bestFit="1" customWidth="1"/>
    <col min="11015" max="11264" width="9.06640625" style="1"/>
    <col min="11265" max="11265" width="21.3984375" style="1" customWidth="1"/>
    <col min="11266" max="11266" width="31.59765625" style="1" bestFit="1" customWidth="1"/>
    <col min="11267" max="11269" width="9.06640625" style="1"/>
    <col min="11270" max="11270" width="7.3984375" style="1" bestFit="1" customWidth="1"/>
    <col min="11271" max="11520" width="9.06640625" style="1"/>
    <col min="11521" max="11521" width="21.3984375" style="1" customWidth="1"/>
    <col min="11522" max="11522" width="31.59765625" style="1" bestFit="1" customWidth="1"/>
    <col min="11523" max="11525" width="9.06640625" style="1"/>
    <col min="11526" max="11526" width="7.3984375" style="1" bestFit="1" customWidth="1"/>
    <col min="11527" max="11776" width="9.06640625" style="1"/>
    <col min="11777" max="11777" width="21.3984375" style="1" customWidth="1"/>
    <col min="11778" max="11778" width="31.59765625" style="1" bestFit="1" customWidth="1"/>
    <col min="11779" max="11781" width="9.06640625" style="1"/>
    <col min="11782" max="11782" width="7.3984375" style="1" bestFit="1" customWidth="1"/>
    <col min="11783" max="12032" width="9.06640625" style="1"/>
    <col min="12033" max="12033" width="21.3984375" style="1" customWidth="1"/>
    <col min="12034" max="12034" width="31.59765625" style="1" bestFit="1" customWidth="1"/>
    <col min="12035" max="12037" width="9.06640625" style="1"/>
    <col min="12038" max="12038" width="7.3984375" style="1" bestFit="1" customWidth="1"/>
    <col min="12039" max="12288" width="9.06640625" style="1"/>
    <col min="12289" max="12289" width="21.3984375" style="1" customWidth="1"/>
    <col min="12290" max="12290" width="31.59765625" style="1" bestFit="1" customWidth="1"/>
    <col min="12291" max="12293" width="9.06640625" style="1"/>
    <col min="12294" max="12294" width="7.3984375" style="1" bestFit="1" customWidth="1"/>
    <col min="12295" max="12544" width="9.06640625" style="1"/>
    <col min="12545" max="12545" width="21.3984375" style="1" customWidth="1"/>
    <col min="12546" max="12546" width="31.59765625" style="1" bestFit="1" customWidth="1"/>
    <col min="12547" max="12549" width="9.06640625" style="1"/>
    <col min="12550" max="12550" width="7.3984375" style="1" bestFit="1" customWidth="1"/>
    <col min="12551" max="12800" width="9.06640625" style="1"/>
    <col min="12801" max="12801" width="21.3984375" style="1" customWidth="1"/>
    <col min="12802" max="12802" width="31.59765625" style="1" bestFit="1" customWidth="1"/>
    <col min="12803" max="12805" width="9.06640625" style="1"/>
    <col min="12806" max="12806" width="7.3984375" style="1" bestFit="1" customWidth="1"/>
    <col min="12807" max="13056" width="9.06640625" style="1"/>
    <col min="13057" max="13057" width="21.3984375" style="1" customWidth="1"/>
    <col min="13058" max="13058" width="31.59765625" style="1" bestFit="1" customWidth="1"/>
    <col min="13059" max="13061" width="9.06640625" style="1"/>
    <col min="13062" max="13062" width="7.3984375" style="1" bestFit="1" customWidth="1"/>
    <col min="13063" max="13312" width="9.06640625" style="1"/>
    <col min="13313" max="13313" width="21.3984375" style="1" customWidth="1"/>
    <col min="13314" max="13314" width="31.59765625" style="1" bestFit="1" customWidth="1"/>
    <col min="13315" max="13317" width="9.06640625" style="1"/>
    <col min="13318" max="13318" width="7.3984375" style="1" bestFit="1" customWidth="1"/>
    <col min="13319" max="13568" width="9.06640625" style="1"/>
    <col min="13569" max="13569" width="21.3984375" style="1" customWidth="1"/>
    <col min="13570" max="13570" width="31.59765625" style="1" bestFit="1" customWidth="1"/>
    <col min="13571" max="13573" width="9.06640625" style="1"/>
    <col min="13574" max="13574" width="7.3984375" style="1" bestFit="1" customWidth="1"/>
    <col min="13575" max="13824" width="9.06640625" style="1"/>
    <col min="13825" max="13825" width="21.3984375" style="1" customWidth="1"/>
    <col min="13826" max="13826" width="31.59765625" style="1" bestFit="1" customWidth="1"/>
    <col min="13827" max="13829" width="9.06640625" style="1"/>
    <col min="13830" max="13830" width="7.3984375" style="1" bestFit="1" customWidth="1"/>
    <col min="13831" max="14080" width="9.06640625" style="1"/>
    <col min="14081" max="14081" width="21.3984375" style="1" customWidth="1"/>
    <col min="14082" max="14082" width="31.59765625" style="1" bestFit="1" customWidth="1"/>
    <col min="14083" max="14085" width="9.06640625" style="1"/>
    <col min="14086" max="14086" width="7.3984375" style="1" bestFit="1" customWidth="1"/>
    <col min="14087" max="14336" width="9.06640625" style="1"/>
    <col min="14337" max="14337" width="21.3984375" style="1" customWidth="1"/>
    <col min="14338" max="14338" width="31.59765625" style="1" bestFit="1" customWidth="1"/>
    <col min="14339" max="14341" width="9.06640625" style="1"/>
    <col min="14342" max="14342" width="7.3984375" style="1" bestFit="1" customWidth="1"/>
    <col min="14343" max="14592" width="9.06640625" style="1"/>
    <col min="14593" max="14593" width="21.3984375" style="1" customWidth="1"/>
    <col min="14594" max="14594" width="31.59765625" style="1" bestFit="1" customWidth="1"/>
    <col min="14595" max="14597" width="9.06640625" style="1"/>
    <col min="14598" max="14598" width="7.3984375" style="1" bestFit="1" customWidth="1"/>
    <col min="14599" max="14848" width="9.06640625" style="1"/>
    <col min="14849" max="14849" width="21.3984375" style="1" customWidth="1"/>
    <col min="14850" max="14850" width="31.59765625" style="1" bestFit="1" customWidth="1"/>
    <col min="14851" max="14853" width="9.06640625" style="1"/>
    <col min="14854" max="14854" width="7.3984375" style="1" bestFit="1" customWidth="1"/>
    <col min="14855" max="15104" width="9.06640625" style="1"/>
    <col min="15105" max="15105" width="21.3984375" style="1" customWidth="1"/>
    <col min="15106" max="15106" width="31.59765625" style="1" bestFit="1" customWidth="1"/>
    <col min="15107" max="15109" width="9.06640625" style="1"/>
    <col min="15110" max="15110" width="7.3984375" style="1" bestFit="1" customWidth="1"/>
    <col min="15111" max="15360" width="9.06640625" style="1"/>
    <col min="15361" max="15361" width="21.3984375" style="1" customWidth="1"/>
    <col min="15362" max="15362" width="31.59765625" style="1" bestFit="1" customWidth="1"/>
    <col min="15363" max="15365" width="9.06640625" style="1"/>
    <col min="15366" max="15366" width="7.3984375" style="1" bestFit="1" customWidth="1"/>
    <col min="15367" max="15616" width="9.06640625" style="1"/>
    <col min="15617" max="15617" width="21.3984375" style="1" customWidth="1"/>
    <col min="15618" max="15618" width="31.59765625" style="1" bestFit="1" customWidth="1"/>
    <col min="15619" max="15621" width="9.06640625" style="1"/>
    <col min="15622" max="15622" width="7.3984375" style="1" bestFit="1" customWidth="1"/>
    <col min="15623" max="15872" width="9.06640625" style="1"/>
    <col min="15873" max="15873" width="21.3984375" style="1" customWidth="1"/>
    <col min="15874" max="15874" width="31.59765625" style="1" bestFit="1" customWidth="1"/>
    <col min="15875" max="15877" width="9.06640625" style="1"/>
    <col min="15878" max="15878" width="7.3984375" style="1" bestFit="1" customWidth="1"/>
    <col min="15879" max="16128" width="9.06640625" style="1"/>
    <col min="16129" max="16129" width="21.3984375" style="1" customWidth="1"/>
    <col min="16130" max="16130" width="31.59765625" style="1" bestFit="1" customWidth="1"/>
    <col min="16131" max="16133" width="9.06640625" style="1"/>
    <col min="16134" max="16134" width="7.3984375" style="1" bestFit="1" customWidth="1"/>
    <col min="16135" max="16384" width="9.06640625" style="1"/>
  </cols>
  <sheetData>
    <row r="1" spans="1:6" x14ac:dyDescent="0.35">
      <c r="A1" s="1" t="s">
        <v>68</v>
      </c>
    </row>
    <row r="2" spans="1:6" x14ac:dyDescent="0.35">
      <c r="A2" s="2" t="s">
        <v>44</v>
      </c>
      <c r="B2" s="2" t="s">
        <v>4</v>
      </c>
      <c r="C2" s="2" t="s">
        <v>5</v>
      </c>
      <c r="D2" s="2" t="s">
        <v>5</v>
      </c>
      <c r="E2" s="3" t="s">
        <v>6</v>
      </c>
      <c r="F2" s="2" t="s">
        <v>5</v>
      </c>
    </row>
    <row r="3" spans="1:6" x14ac:dyDescent="0.35">
      <c r="A3" s="16" t="s">
        <v>69</v>
      </c>
      <c r="B3" s="5" t="s">
        <v>46</v>
      </c>
      <c r="C3" s="5"/>
      <c r="D3" s="6">
        <f>SUM(C5:C8)</f>
        <v>17</v>
      </c>
      <c r="E3" s="7">
        <f>INT(D3/16)</f>
        <v>1</v>
      </c>
      <c r="F3" s="8">
        <f>D3-E3*16</f>
        <v>1</v>
      </c>
    </row>
    <row r="4" spans="1:6" x14ac:dyDescent="0.35">
      <c r="A4" s="9" t="s">
        <v>8</v>
      </c>
      <c r="B4" s="9" t="s">
        <v>9</v>
      </c>
      <c r="C4" s="9"/>
      <c r="D4" s="10"/>
    </row>
    <row r="5" spans="1:6" x14ac:dyDescent="0.35">
      <c r="A5" s="9" t="s">
        <v>10</v>
      </c>
      <c r="B5" s="9" t="s">
        <v>23</v>
      </c>
      <c r="C5" s="9">
        <v>2.875</v>
      </c>
    </row>
    <row r="6" spans="1:6" x14ac:dyDescent="0.35">
      <c r="A6" s="9" t="s">
        <v>12</v>
      </c>
      <c r="B6" s="9" t="s">
        <v>47</v>
      </c>
      <c r="C6" s="9">
        <v>6.625</v>
      </c>
    </row>
    <row r="7" spans="1:6" x14ac:dyDescent="0.35">
      <c r="A7" s="9" t="s">
        <v>10</v>
      </c>
      <c r="B7" s="9" t="s">
        <v>52</v>
      </c>
      <c r="C7" s="9">
        <v>3</v>
      </c>
    </row>
    <row r="8" spans="1:6" x14ac:dyDescent="0.35">
      <c r="A8" s="9" t="s">
        <v>16</v>
      </c>
      <c r="B8" s="9" t="s">
        <v>70</v>
      </c>
      <c r="C8" s="9">
        <v>4.5</v>
      </c>
    </row>
    <row r="9" spans="1:6" x14ac:dyDescent="0.35">
      <c r="A9" s="9" t="s">
        <v>19</v>
      </c>
      <c r="B9" s="9" t="s">
        <v>9</v>
      </c>
      <c r="C9" s="9"/>
    </row>
    <row r="10" spans="1:6" x14ac:dyDescent="0.35">
      <c r="A10" s="16" t="s">
        <v>71</v>
      </c>
      <c r="B10" s="5" t="s">
        <v>46</v>
      </c>
      <c r="C10" s="5"/>
      <c r="D10" s="6">
        <f>SUM(C11:C17)</f>
        <v>22.25</v>
      </c>
      <c r="E10" s="7">
        <f>INT(D10/16)</f>
        <v>1</v>
      </c>
      <c r="F10" s="8">
        <f>D10-E10*16</f>
        <v>6.25</v>
      </c>
    </row>
    <row r="11" spans="1:6" x14ac:dyDescent="0.35">
      <c r="A11" s="12" t="s">
        <v>8</v>
      </c>
      <c r="B11" s="9" t="s">
        <v>62</v>
      </c>
      <c r="C11" s="9">
        <v>5.875</v>
      </c>
      <c r="D11" s="10"/>
    </row>
    <row r="12" spans="1:6" x14ac:dyDescent="0.35">
      <c r="A12" s="13"/>
      <c r="B12" s="9" t="s">
        <v>72</v>
      </c>
      <c r="C12" s="9">
        <v>1.5</v>
      </c>
    </row>
    <row r="13" spans="1:6" x14ac:dyDescent="0.35">
      <c r="A13" s="9" t="s">
        <v>10</v>
      </c>
      <c r="B13" s="9" t="s">
        <v>23</v>
      </c>
      <c r="C13" s="9">
        <v>3.75</v>
      </c>
    </row>
    <row r="14" spans="1:6" x14ac:dyDescent="0.35">
      <c r="A14" s="9" t="s">
        <v>12</v>
      </c>
      <c r="B14" s="9" t="s">
        <v>73</v>
      </c>
      <c r="C14" s="9">
        <v>4</v>
      </c>
    </row>
    <row r="15" spans="1:6" x14ac:dyDescent="0.35">
      <c r="A15" s="9" t="s">
        <v>10</v>
      </c>
      <c r="B15" s="9" t="s">
        <v>52</v>
      </c>
      <c r="C15" s="9">
        <v>3</v>
      </c>
    </row>
    <row r="16" spans="1:6" x14ac:dyDescent="0.35">
      <c r="A16" s="9" t="s">
        <v>16</v>
      </c>
      <c r="B16" s="9" t="s">
        <v>27</v>
      </c>
      <c r="C16" s="9">
        <v>4.125</v>
      </c>
    </row>
    <row r="17" spans="1:6" x14ac:dyDescent="0.35">
      <c r="A17" s="9" t="s">
        <v>19</v>
      </c>
      <c r="B17" s="9" t="s">
        <v>9</v>
      </c>
      <c r="C17" s="9"/>
    </row>
    <row r="18" spans="1:6" x14ac:dyDescent="0.35">
      <c r="A18" s="16" t="s">
        <v>74</v>
      </c>
      <c r="B18" s="5" t="s">
        <v>46</v>
      </c>
      <c r="C18" s="5"/>
      <c r="D18" s="6">
        <f>SUM(C19:C25)</f>
        <v>21.375</v>
      </c>
      <c r="E18" s="7">
        <f>INT(D18/16)</f>
        <v>1</v>
      </c>
      <c r="F18" s="8">
        <f>D18-E18*16</f>
        <v>5.375</v>
      </c>
    </row>
    <row r="19" spans="1:6" x14ac:dyDescent="0.35">
      <c r="A19" s="12" t="s">
        <v>8</v>
      </c>
      <c r="B19" s="9" t="s">
        <v>75</v>
      </c>
      <c r="C19" s="9">
        <v>2.5</v>
      </c>
      <c r="D19" s="10"/>
    </row>
    <row r="20" spans="1:6" x14ac:dyDescent="0.35">
      <c r="A20" s="13"/>
      <c r="B20" s="9" t="s">
        <v>22</v>
      </c>
      <c r="C20" s="9">
        <v>1.5</v>
      </c>
    </row>
    <row r="21" spans="1:6" x14ac:dyDescent="0.35">
      <c r="A21" s="9" t="s">
        <v>10</v>
      </c>
      <c r="B21" s="9" t="s">
        <v>23</v>
      </c>
      <c r="C21" s="9">
        <v>2.875</v>
      </c>
    </row>
    <row r="22" spans="1:6" x14ac:dyDescent="0.35">
      <c r="A22" s="9" t="s">
        <v>12</v>
      </c>
      <c r="B22" s="9" t="s">
        <v>76</v>
      </c>
      <c r="C22" s="9">
        <v>4</v>
      </c>
    </row>
    <row r="23" spans="1:6" x14ac:dyDescent="0.35">
      <c r="A23" s="9" t="s">
        <v>10</v>
      </c>
      <c r="B23" s="9" t="s">
        <v>77</v>
      </c>
      <c r="C23" s="9">
        <v>3</v>
      </c>
    </row>
    <row r="24" spans="1:6" x14ac:dyDescent="0.35">
      <c r="A24" s="9" t="s">
        <v>16</v>
      </c>
      <c r="B24" s="9" t="s">
        <v>78</v>
      </c>
      <c r="C24" s="9">
        <v>5</v>
      </c>
    </row>
    <row r="25" spans="1:6" x14ac:dyDescent="0.35">
      <c r="A25" s="9" t="s">
        <v>19</v>
      </c>
      <c r="B25" s="9" t="s">
        <v>79</v>
      </c>
      <c r="C25" s="9">
        <v>2.5</v>
      </c>
    </row>
    <row r="26" spans="1:6" x14ac:dyDescent="0.35">
      <c r="A26" s="16" t="s">
        <v>80</v>
      </c>
      <c r="B26" s="5" t="s">
        <v>46</v>
      </c>
      <c r="C26" s="5"/>
      <c r="D26" s="6">
        <f>SUM(C27:C33)</f>
        <v>21.1</v>
      </c>
      <c r="E26" s="7">
        <f>INT(D26/16)</f>
        <v>1</v>
      </c>
      <c r="F26" s="8">
        <f>D26-E26*16</f>
        <v>5.1000000000000014</v>
      </c>
    </row>
    <row r="27" spans="1:6" x14ac:dyDescent="0.35">
      <c r="A27" s="12" t="s">
        <v>8</v>
      </c>
      <c r="B27" s="9" t="s">
        <v>62</v>
      </c>
      <c r="C27" s="9">
        <v>5.375</v>
      </c>
      <c r="D27" s="10"/>
    </row>
    <row r="28" spans="1:6" x14ac:dyDescent="0.35">
      <c r="A28" s="13"/>
      <c r="B28" s="9" t="s">
        <v>22</v>
      </c>
      <c r="C28" s="9">
        <v>1.5</v>
      </c>
    </row>
    <row r="29" spans="1:6" x14ac:dyDescent="0.35">
      <c r="A29" s="9" t="s">
        <v>10</v>
      </c>
      <c r="B29" s="9" t="s">
        <v>23</v>
      </c>
      <c r="C29" s="9">
        <v>2.375</v>
      </c>
    </row>
    <row r="30" spans="1:6" x14ac:dyDescent="0.35">
      <c r="A30" s="9" t="s">
        <v>12</v>
      </c>
      <c r="B30" s="9" t="s">
        <v>81</v>
      </c>
      <c r="C30" s="9">
        <v>4</v>
      </c>
    </row>
    <row r="31" spans="1:6" x14ac:dyDescent="0.35">
      <c r="A31" s="9" t="s">
        <v>10</v>
      </c>
      <c r="B31" s="9" t="s">
        <v>82</v>
      </c>
      <c r="C31" s="9">
        <v>3.25</v>
      </c>
    </row>
    <row r="32" spans="1:6" x14ac:dyDescent="0.35">
      <c r="A32" s="9" t="s">
        <v>16</v>
      </c>
      <c r="B32" s="9" t="s">
        <v>9</v>
      </c>
      <c r="C32" s="9">
        <v>4.5999999999999996</v>
      </c>
    </row>
    <row r="33" spans="1:6" x14ac:dyDescent="0.35">
      <c r="A33" s="9" t="s">
        <v>19</v>
      </c>
      <c r="B33" s="9" t="s">
        <v>9</v>
      </c>
      <c r="C33" s="9"/>
    </row>
    <row r="34" spans="1:6" x14ac:dyDescent="0.35">
      <c r="A34" s="16" t="s">
        <v>83</v>
      </c>
      <c r="B34" s="5" t="s">
        <v>46</v>
      </c>
      <c r="C34" s="5"/>
      <c r="D34" s="6">
        <f>SUM(C35:C41)</f>
        <v>20.625</v>
      </c>
      <c r="E34" s="7">
        <f>INT(D34/16)</f>
        <v>1</v>
      </c>
      <c r="F34" s="8">
        <f>D34-E34*16</f>
        <v>4.625</v>
      </c>
    </row>
    <row r="35" spans="1:6" x14ac:dyDescent="0.35">
      <c r="A35" s="12" t="s">
        <v>8</v>
      </c>
      <c r="B35" s="9" t="s">
        <v>75</v>
      </c>
      <c r="C35" s="9">
        <v>2.5</v>
      </c>
      <c r="D35" s="10"/>
    </row>
    <row r="36" spans="1:6" x14ac:dyDescent="0.35">
      <c r="A36" s="13"/>
      <c r="B36" s="9" t="s">
        <v>22</v>
      </c>
      <c r="C36" s="9">
        <v>1.5</v>
      </c>
    </row>
    <row r="37" spans="1:6" x14ac:dyDescent="0.35">
      <c r="A37" s="9" t="s">
        <v>10</v>
      </c>
      <c r="B37" s="9" t="s">
        <v>23</v>
      </c>
      <c r="C37" s="9">
        <v>3.25</v>
      </c>
    </row>
    <row r="38" spans="1:6" x14ac:dyDescent="0.35">
      <c r="A38" s="9" t="s">
        <v>12</v>
      </c>
      <c r="B38" s="9" t="s">
        <v>76</v>
      </c>
      <c r="C38" s="9">
        <v>4</v>
      </c>
    </row>
    <row r="39" spans="1:6" x14ac:dyDescent="0.35">
      <c r="A39" s="9" t="s">
        <v>10</v>
      </c>
      <c r="B39" s="9" t="s">
        <v>9</v>
      </c>
      <c r="C39" s="9"/>
    </row>
    <row r="40" spans="1:6" x14ac:dyDescent="0.35">
      <c r="A40" s="9" t="s">
        <v>16</v>
      </c>
      <c r="B40" s="9" t="s">
        <v>84</v>
      </c>
      <c r="C40" s="9">
        <v>4.25</v>
      </c>
    </row>
    <row r="41" spans="1:6" x14ac:dyDescent="0.35">
      <c r="A41" s="9" t="s">
        <v>19</v>
      </c>
      <c r="B41" s="9" t="s">
        <v>85</v>
      </c>
      <c r="C41" s="9">
        <v>5.125</v>
      </c>
    </row>
    <row r="42" spans="1:6" x14ac:dyDescent="0.35">
      <c r="A42" s="16" t="s">
        <v>86</v>
      </c>
      <c r="B42" s="5" t="s">
        <v>46</v>
      </c>
      <c r="C42" s="5"/>
      <c r="D42" s="6">
        <f>SUM(C43:C49)</f>
        <v>22.375</v>
      </c>
      <c r="E42" s="7">
        <f>INT(D42/16)</f>
        <v>1</v>
      </c>
      <c r="F42" s="8">
        <f>D42-E42*16</f>
        <v>6.375</v>
      </c>
    </row>
    <row r="43" spans="1:6" x14ac:dyDescent="0.35">
      <c r="A43" s="12" t="s">
        <v>8</v>
      </c>
      <c r="B43" s="9" t="s">
        <v>87</v>
      </c>
      <c r="C43" s="9">
        <v>5.5</v>
      </c>
      <c r="D43" s="10"/>
    </row>
    <row r="44" spans="1:6" x14ac:dyDescent="0.35">
      <c r="A44" s="13"/>
      <c r="B44" s="9" t="s">
        <v>22</v>
      </c>
      <c r="C44" s="9">
        <v>1.5</v>
      </c>
    </row>
    <row r="45" spans="1:6" x14ac:dyDescent="0.35">
      <c r="A45" s="9" t="s">
        <v>10</v>
      </c>
      <c r="B45" s="9" t="s">
        <v>23</v>
      </c>
      <c r="C45" s="9">
        <v>2.625</v>
      </c>
    </row>
    <row r="46" spans="1:6" x14ac:dyDescent="0.35">
      <c r="A46" s="9" t="s">
        <v>12</v>
      </c>
      <c r="B46" s="9" t="s">
        <v>81</v>
      </c>
      <c r="C46" s="9">
        <v>4</v>
      </c>
    </row>
    <row r="47" spans="1:6" x14ac:dyDescent="0.35">
      <c r="A47" s="9" t="s">
        <v>10</v>
      </c>
      <c r="B47" s="9" t="s">
        <v>88</v>
      </c>
      <c r="C47" s="9">
        <v>3.75</v>
      </c>
    </row>
    <row r="48" spans="1:6" x14ac:dyDescent="0.35">
      <c r="A48" s="9" t="s">
        <v>16</v>
      </c>
      <c r="B48" s="9" t="s">
        <v>27</v>
      </c>
      <c r="C48" s="9">
        <v>5</v>
      </c>
    </row>
    <row r="49" spans="1:6" x14ac:dyDescent="0.35">
      <c r="A49" s="9" t="s">
        <v>19</v>
      </c>
      <c r="B49" s="9" t="s">
        <v>9</v>
      </c>
      <c r="C49" s="9"/>
    </row>
    <row r="50" spans="1:6" x14ac:dyDescent="0.35">
      <c r="A50" s="16" t="s">
        <v>89</v>
      </c>
      <c r="B50" s="5" t="s">
        <v>46</v>
      </c>
      <c r="C50" s="5"/>
      <c r="D50" s="6">
        <f>SUM(C51:C57)</f>
        <v>20.25</v>
      </c>
      <c r="E50" s="7">
        <f>INT(D50/16)</f>
        <v>1</v>
      </c>
      <c r="F50" s="8">
        <f>D50-E50*16</f>
        <v>4.25</v>
      </c>
    </row>
    <row r="51" spans="1:6" x14ac:dyDescent="0.35">
      <c r="A51" s="12" t="s">
        <v>8</v>
      </c>
      <c r="B51" s="9" t="s">
        <v>62</v>
      </c>
      <c r="C51" s="9">
        <v>5.375</v>
      </c>
      <c r="D51" s="10"/>
    </row>
    <row r="52" spans="1:6" x14ac:dyDescent="0.35">
      <c r="A52" s="13"/>
      <c r="B52" s="9" t="s">
        <v>72</v>
      </c>
      <c r="C52" s="9">
        <v>1.625</v>
      </c>
    </row>
    <row r="53" spans="1:6" x14ac:dyDescent="0.35">
      <c r="A53" s="9" t="s">
        <v>10</v>
      </c>
      <c r="B53" s="9" t="s">
        <v>23</v>
      </c>
      <c r="C53" s="9">
        <v>3</v>
      </c>
    </row>
    <row r="54" spans="1:6" x14ac:dyDescent="0.35">
      <c r="A54" s="9" t="s">
        <v>12</v>
      </c>
      <c r="B54" s="9" t="s">
        <v>73</v>
      </c>
      <c r="C54" s="9">
        <v>4</v>
      </c>
    </row>
    <row r="55" spans="1:6" x14ac:dyDescent="0.35">
      <c r="A55" s="9" t="s">
        <v>10</v>
      </c>
      <c r="B55" s="9" t="s">
        <v>52</v>
      </c>
      <c r="C55" s="9">
        <v>6.25</v>
      </c>
    </row>
    <row r="56" spans="1:6" x14ac:dyDescent="0.35">
      <c r="A56" s="9" t="s">
        <v>16</v>
      </c>
      <c r="B56" s="9" t="s">
        <v>9</v>
      </c>
      <c r="C56" s="9"/>
    </row>
    <row r="57" spans="1:6" x14ac:dyDescent="0.35">
      <c r="A57" s="9" t="s">
        <v>19</v>
      </c>
      <c r="B57" s="9" t="s">
        <v>9</v>
      </c>
      <c r="C57" s="9"/>
    </row>
    <row r="58" spans="1:6" ht="25.5" x14ac:dyDescent="0.35">
      <c r="A58" s="7"/>
      <c r="B58" s="5"/>
      <c r="C58" s="15" t="s">
        <v>32</v>
      </c>
      <c r="D58" s="15" t="s">
        <v>33</v>
      </c>
    </row>
    <row r="59" spans="1:6" x14ac:dyDescent="0.35">
      <c r="A59" s="16" t="s">
        <v>34</v>
      </c>
      <c r="B59" s="16"/>
      <c r="C59" s="16">
        <f>SUM(D3:D58)</f>
        <v>144.97499999999999</v>
      </c>
      <c r="D59" s="16">
        <f>C59/16</f>
        <v>9.0609374999999996</v>
      </c>
      <c r="E59" s="7">
        <f>INT(C59/16)</f>
        <v>9</v>
      </c>
      <c r="F59" s="8">
        <f>C59-E59*16</f>
        <v>0.97499999999999432</v>
      </c>
    </row>
    <row r="64" spans="1:6" x14ac:dyDescent="0.35">
      <c r="A64" s="1" t="s">
        <v>39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Menu</vt:lpstr>
      <vt:lpstr>2016 Menu</vt:lpstr>
      <vt:lpstr>2015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RESER</dc:creator>
  <cp:lastModifiedBy>J RESER</cp:lastModifiedBy>
  <dcterms:created xsi:type="dcterms:W3CDTF">2022-07-20T15:11:37Z</dcterms:created>
  <dcterms:modified xsi:type="dcterms:W3CDTF">2022-07-20T15:27:25Z</dcterms:modified>
</cp:coreProperties>
</file>